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codeName="ThisWorkbook"/>
  <mc:AlternateContent xmlns:mc="http://schemas.openxmlformats.org/markup-compatibility/2006">
    <mc:Choice Requires="x15">
      <x15ac:absPath xmlns:x15ac="http://schemas.microsoft.com/office/spreadsheetml/2010/11/ac" url="C:\Users\anned\Desktop\22mars19\ens-doc-aca\cap-ecp\"/>
    </mc:Choice>
  </mc:AlternateContent>
  <xr:revisionPtr revIDLastSave="0" documentId="13_ncr:1_{E761262E-CFE2-47CB-B649-7E4A7E59D7FB}" xr6:coauthVersionLast="46" xr6:coauthVersionMax="46" xr10:uidLastSave="{00000000-0000-0000-0000-000000000000}"/>
  <bookViews>
    <workbookView xWindow="-93" yWindow="-93" windowWidth="18426" windowHeight="11746" tabRatio="917" activeTab="4" xr2:uid="{00000000-000D-0000-FFFF-FFFF00000000}"/>
  </bookViews>
  <sheets>
    <sheet name="Evaluation-CCF" sheetId="68" r:id="rId1"/>
    <sheet name="EP1" sheetId="59" r:id="rId2"/>
    <sheet name="EP2" sheetId="60" r:id="rId3"/>
    <sheet name="EP3" sheetId="61" r:id="rId4"/>
    <sheet name="Dossier-CAP" sheetId="33" r:id="rId5"/>
    <sheet name="grille-EP1" sheetId="66" r:id="rId6"/>
    <sheet name="grille-EP2" sheetId="64" r:id="rId7"/>
    <sheet name="grille-EP3" sheetId="67" r:id="rId8"/>
    <sheet name="LISTES" sheetId="19" state="hidden" r:id="rId9"/>
  </sheets>
  <definedNames>
    <definedName name="AnnéeCivile" localSheetId="2">#REF!</definedName>
    <definedName name="AnnéeCivile" localSheetId="5">#REF!</definedName>
    <definedName name="AnnéeCivile" localSheetId="6">#REF!</definedName>
    <definedName name="AnnéeCivile" localSheetId="7">#REF!</definedName>
    <definedName name="AnnéeCivile">#REF!</definedName>
    <definedName name="CIP">LISTES!$D$2:$D$75</definedName>
    <definedName name="Code1" localSheetId="2">#REF!</definedName>
    <definedName name="Code1" localSheetId="5">#REF!</definedName>
    <definedName name="Code1" localSheetId="6">#REF!</definedName>
    <definedName name="Code1" localSheetId="7">#REF!</definedName>
    <definedName name="Code1">#REF!</definedName>
    <definedName name="Code2" localSheetId="2">#REF!</definedName>
    <definedName name="Code2" localSheetId="5">#REF!</definedName>
    <definedName name="Code2" localSheetId="6">#REF!</definedName>
    <definedName name="Code2" localSheetId="7">#REF!</definedName>
    <definedName name="Code2">#REF!</definedName>
    <definedName name="Code3" localSheetId="2">#REF!</definedName>
    <definedName name="Code3" localSheetId="5">#REF!</definedName>
    <definedName name="Code3" localSheetId="6">#REF!</definedName>
    <definedName name="Code3" localSheetId="7">#REF!</definedName>
    <definedName name="Code3">#REF!</definedName>
    <definedName name="Code4" localSheetId="2">#REF!</definedName>
    <definedName name="Code4" localSheetId="5">#REF!</definedName>
    <definedName name="Code4" localSheetId="6">#REF!</definedName>
    <definedName name="Code4" localSheetId="7">#REF!</definedName>
    <definedName name="Code4">#REF!</definedName>
    <definedName name="Code5" localSheetId="2">#REF!</definedName>
    <definedName name="Code5" localSheetId="5">#REF!</definedName>
    <definedName name="Code5" localSheetId="6">#REF!</definedName>
    <definedName name="Code5" localSheetId="7">#REF!</definedName>
    <definedName name="Code5">#REF!</definedName>
    <definedName name="COMP">LISTES!$A$2:$A$7</definedName>
    <definedName name="E" localSheetId="6">#REF!</definedName>
    <definedName name="E" localSheetId="7">#REF!</definedName>
    <definedName name="E">#REF!</definedName>
    <definedName name="IDÉtudiant" localSheetId="2">#REF!</definedName>
    <definedName name="IDÉtudiant" localSheetId="5">#REF!</definedName>
    <definedName name="IDÉtudiant" localSheetId="6">#REF!</definedName>
    <definedName name="IDÉtudiant" localSheetId="7">#REF!</definedName>
    <definedName name="IDÉtudiant">#REF!</definedName>
    <definedName name="NomÉtudiant" localSheetId="2">#REF!</definedName>
    <definedName name="NomÉtudiant" localSheetId="5">#REF!</definedName>
    <definedName name="NomÉtudiant" localSheetId="6">#REF!</definedName>
    <definedName name="NomÉtudiant" localSheetId="7">#REF!</definedName>
    <definedName name="NomÉtudiant">#REF!</definedName>
    <definedName name="RechercheÉtudiant" localSheetId="2">#REF!</definedName>
    <definedName name="RechercheÉtudiant" localSheetId="5">#REF!</definedName>
    <definedName name="RechercheÉtudiant" localSheetId="6">#REF!</definedName>
    <definedName name="RechercheÉtudiant" localSheetId="7">#REF!</definedName>
    <definedName name="RechercheÉtudiant">#REF!</definedName>
    <definedName name="TexteCléDeCouleur" localSheetId="2">#REF!</definedName>
    <definedName name="TexteCléDeCouleur" localSheetId="5">#REF!</definedName>
    <definedName name="TexteCléDeCouleur" localSheetId="6">#REF!</definedName>
    <definedName name="TexteCléDeCouleur" localSheetId="7">#REF!</definedName>
    <definedName name="TexteCléDeCouleur">#REF!</definedName>
    <definedName name="TexteCode1" localSheetId="2">#REF!</definedName>
    <definedName name="TexteCode1" localSheetId="5">#REF!</definedName>
    <definedName name="TexteCode1" localSheetId="6">#REF!</definedName>
    <definedName name="TexteCode1" localSheetId="7">#REF!</definedName>
    <definedName name="TexteCode1">#REF!</definedName>
    <definedName name="TexteCode2" localSheetId="2">#REF!</definedName>
    <definedName name="TexteCode2" localSheetId="5">#REF!</definedName>
    <definedName name="TexteCode2" localSheetId="6">#REF!</definedName>
    <definedName name="TexteCode2" localSheetId="7">#REF!</definedName>
    <definedName name="TexteCode2">#REF!</definedName>
    <definedName name="TexteCode3" localSheetId="2">#REF!</definedName>
    <definedName name="TexteCode3" localSheetId="5">#REF!</definedName>
    <definedName name="TexteCode3" localSheetId="6">#REF!</definedName>
    <definedName name="TexteCode3" localSheetId="7">#REF!</definedName>
    <definedName name="TexteCode3">#REF!</definedName>
    <definedName name="TexteCode4" localSheetId="2">#REF!</definedName>
    <definedName name="TexteCode4" localSheetId="5">#REF!</definedName>
    <definedName name="TexteCode4" localSheetId="6">#REF!</definedName>
    <definedName name="TexteCode4" localSheetId="7">#REF!</definedName>
    <definedName name="TexteCode4">#REF!</definedName>
    <definedName name="TexteCode5" localSheetId="2">#REF!</definedName>
    <definedName name="TexteCode5" localSheetId="5">#REF!</definedName>
    <definedName name="TexteCode5" localSheetId="6">#REF!</definedName>
    <definedName name="TexteCode5" localSheetId="7">#REF!</definedName>
    <definedName name="TexteCode5">#REF!</definedName>
    <definedName name="ThemeSA" localSheetId="2">#REF!</definedName>
    <definedName name="ThemeSA" localSheetId="6">#REF!</definedName>
    <definedName name="ThemeSA" localSheetId="7">#REF!</definedName>
    <definedName name="ThemeSA">#REF!</definedName>
    <definedName name="TravailDemandé">LISTES!$C$2:$C$58</definedName>
    <definedName name="xxx" localSheetId="2">#REF!</definedName>
    <definedName name="xxx" localSheetId="5">#REF!</definedName>
    <definedName name="xxx" localSheetId="6">#REF!</definedName>
    <definedName name="xxx" localSheetId="7">#REF!</definedName>
    <definedName name="xxx">#REF!</definedName>
    <definedName name="_xlnm.Print_Area" localSheetId="4">'Dossier-CAP'!$A$1:$G$29</definedName>
    <definedName name="_xlnm.Print_Area" localSheetId="1">'EP1'!$A$2:$C$22</definedName>
    <definedName name="_xlnm.Print_Area" localSheetId="2">'EP2'!$A$2:$C$21</definedName>
    <definedName name="_xlnm.Print_Area" localSheetId="3">'EP3'!$A$2:$C$25</definedName>
    <definedName name="_xlnm.Print_Area" localSheetId="0">'Evaluation-CCF'!$A$1:$A$34</definedName>
    <definedName name="_xlnm.Print_Area" localSheetId="5">'grille-EP1'!$A$1:$H$23</definedName>
    <definedName name="_xlnm.Print_Area" localSheetId="6">'grille-EP2'!$A$1:$H$23</definedName>
    <definedName name="_xlnm.Print_Area" localSheetId="7">'grille-EP3'!$A$1:$H$17</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3" i="33" l="1"/>
  <c r="F24" i="33"/>
  <c r="C18" i="66" l="1"/>
  <c r="I12" i="67" l="1"/>
  <c r="C15" i="67"/>
  <c r="I9" i="67"/>
  <c r="K14" i="67"/>
  <c r="I14" i="67"/>
  <c r="K12" i="67"/>
  <c r="K9" i="67"/>
  <c r="G15" i="67" l="1"/>
  <c r="K16" i="64"/>
  <c r="K19" i="64" l="1"/>
  <c r="K19" i="66"/>
  <c r="K14" i="66"/>
  <c r="K16" i="66"/>
  <c r="K10" i="66"/>
  <c r="K11" i="66"/>
  <c r="K12" i="66"/>
  <c r="K8" i="66"/>
  <c r="K8" i="64"/>
  <c r="K14" i="64"/>
  <c r="K10" i="64"/>
  <c r="K11" i="64"/>
  <c r="K13" i="64"/>
  <c r="C18" i="64" l="1"/>
  <c r="G20" i="66"/>
  <c r="I19" i="66"/>
  <c r="I16" i="66"/>
  <c r="I14" i="66"/>
  <c r="I12" i="66"/>
  <c r="I11" i="66"/>
  <c r="I10" i="66"/>
  <c r="I8" i="66"/>
  <c r="G18" i="66" l="1"/>
  <c r="G21" i="66" s="1"/>
  <c r="I13" i="64"/>
  <c r="I16" i="64"/>
  <c r="I14" i="64"/>
  <c r="I11" i="64"/>
  <c r="I10" i="64"/>
  <c r="I8" i="64"/>
  <c r="G18" i="64" l="1"/>
  <c r="G20" i="64" s="1"/>
  <c r="D21" i="64" s="1"/>
  <c r="F25" i="33" l="1"/>
  <c r="F53" i="19"/>
  <c r="F54" i="19"/>
  <c r="F55" i="19"/>
  <c r="F56" i="19"/>
  <c r="F57" i="19"/>
  <c r="F58" i="19"/>
  <c r="F59" i="19"/>
  <c r="F60" i="19"/>
  <c r="F61" i="19"/>
  <c r="F62" i="19"/>
  <c r="F63" i="19"/>
  <c r="F64" i="19"/>
  <c r="F65" i="19"/>
  <c r="F66" i="19"/>
  <c r="F67" i="19"/>
  <c r="F68" i="19"/>
  <c r="F69" i="19"/>
  <c r="F70" i="19"/>
  <c r="F71" i="19"/>
  <c r="F72" i="19"/>
  <c r="F73" i="19"/>
  <c r="F74" i="19"/>
  <c r="F75" i="19"/>
  <c r="F76" i="19"/>
  <c r="F52" i="19"/>
  <c r="F38" i="19"/>
  <c r="F39" i="19"/>
  <c r="F40" i="19"/>
  <c r="F41" i="19"/>
  <c r="F42" i="19"/>
  <c r="F43" i="19"/>
  <c r="F44" i="19"/>
  <c r="F45" i="19"/>
  <c r="F46" i="19"/>
  <c r="F47" i="19"/>
  <c r="F48" i="19"/>
  <c r="F49" i="19"/>
  <c r="F50" i="19"/>
  <c r="F51" i="19"/>
  <c r="F28" i="19"/>
  <c r="F29" i="19"/>
  <c r="F30" i="19"/>
  <c r="F31" i="19"/>
  <c r="F32" i="19"/>
  <c r="F33" i="19"/>
  <c r="F34" i="19"/>
  <c r="F35" i="19"/>
  <c r="F36" i="19"/>
  <c r="F37" i="19"/>
  <c r="F27" i="19"/>
  <c r="F27" i="3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 durand</author>
  </authors>
  <commentList>
    <comment ref="A23" authorId="0" shapeId="0" xr:uid="{00000000-0006-0000-0400-000001000000}">
      <text>
        <r>
          <rPr>
            <b/>
            <sz val="9"/>
            <color indexed="81"/>
            <rFont val="Tahoma"/>
            <family val="2"/>
          </rPr>
          <t>anne durand:</t>
        </r>
        <r>
          <rPr>
            <sz val="9"/>
            <color indexed="81"/>
            <rFont val="Tahoma"/>
            <family val="2"/>
          </rPr>
          <t xml:space="preserve">
pour aller à la ligne : alt+entrée</t>
        </r>
      </text>
    </comment>
    <comment ref="C23" authorId="0" shapeId="0" xr:uid="{00000000-0006-0000-0400-000002000000}">
      <text>
        <r>
          <rPr>
            <b/>
            <sz val="9"/>
            <color indexed="81"/>
            <rFont val="Tahoma"/>
            <family val="2"/>
          </rPr>
          <t>anne durand:</t>
        </r>
        <r>
          <rPr>
            <sz val="9"/>
            <color indexed="81"/>
            <rFont val="Tahoma"/>
            <family val="2"/>
          </rPr>
          <t xml:space="preserve">
pour aller à la ligne : alt+entree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anne durand</author>
  </authors>
  <commentList>
    <comment ref="A23" authorId="0" shapeId="0" xr:uid="{00000000-0006-0000-0500-000001000000}">
      <text>
        <r>
          <rPr>
            <b/>
            <sz val="9"/>
            <color indexed="81"/>
            <rFont val="Tahoma"/>
            <family val="2"/>
          </rPr>
          <t>anne durand:</t>
        </r>
        <r>
          <rPr>
            <sz val="9"/>
            <color indexed="81"/>
            <rFont val="Tahoma"/>
            <family val="2"/>
          </rPr>
          <t xml:space="preserve">
pour aller à la ligne : alt+entrée</t>
        </r>
      </text>
    </comment>
    <comment ref="C23" authorId="0" shapeId="0" xr:uid="{00000000-0006-0000-0500-000002000000}">
      <text>
        <r>
          <rPr>
            <b/>
            <sz val="9"/>
            <color indexed="81"/>
            <rFont val="Tahoma"/>
            <family val="2"/>
          </rPr>
          <t>anne durand:</t>
        </r>
        <r>
          <rPr>
            <sz val="9"/>
            <color indexed="81"/>
            <rFont val="Tahoma"/>
            <family val="2"/>
          </rPr>
          <t xml:space="preserve">
pour aller à la ligne : alt+entree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anne durand</author>
  </authors>
  <commentList>
    <comment ref="A17" authorId="0" shapeId="0" xr:uid="{00000000-0006-0000-0600-000001000000}">
      <text>
        <r>
          <rPr>
            <b/>
            <sz val="9"/>
            <color indexed="81"/>
            <rFont val="Tahoma"/>
            <family val="2"/>
          </rPr>
          <t>anne durand:</t>
        </r>
        <r>
          <rPr>
            <sz val="9"/>
            <color indexed="81"/>
            <rFont val="Tahoma"/>
            <family val="2"/>
          </rPr>
          <t xml:space="preserve">
pour aller à la ligne : alt+entrée</t>
        </r>
      </text>
    </comment>
    <comment ref="C17" authorId="0" shapeId="0" xr:uid="{00000000-0006-0000-0600-000002000000}">
      <text>
        <r>
          <rPr>
            <b/>
            <sz val="9"/>
            <color indexed="81"/>
            <rFont val="Tahoma"/>
            <family val="2"/>
          </rPr>
          <t>anne durand:</t>
        </r>
        <r>
          <rPr>
            <sz val="9"/>
            <color indexed="81"/>
            <rFont val="Tahoma"/>
            <family val="2"/>
          </rPr>
          <t xml:space="preserve">
pour aller à la ligne : alt+entree</t>
        </r>
      </text>
    </comment>
  </commentList>
</comments>
</file>

<file path=xl/sharedStrings.xml><?xml version="1.0" encoding="utf-8"?>
<sst xmlns="http://schemas.openxmlformats.org/spreadsheetml/2006/main" count="577" uniqueCount="514">
  <si>
    <t>AUTRES</t>
  </si>
  <si>
    <t>1.1 Les principaux produits par famille</t>
  </si>
  <si>
    <t>1.2 Les critères de sélection en fonction de leur utilisation</t>
  </si>
  <si>
    <t>1.3 La saisonnalité et les zones de production</t>
  </si>
  <si>
    <t>1.4 La qualité : le principe de la labellisation</t>
  </si>
  <si>
    <t>2.1 Les circuits courts et circuits longs d’approvisionnement</t>
  </si>
  <si>
    <t>2.2 Les documents commerciaux (bon de commande, bon de livraison, fiche de stock, facture fournisseur)</t>
  </si>
  <si>
    <t>3.1 Les principales préconisations et obligations liées à la sécurité (plans d’évacuation, signalétique, matériaux, etc.)</t>
  </si>
  <si>
    <t>3.2 La classification des produits d’entretien </t>
  </si>
  <si>
    <t>3.3 La règlementation en vigueur concernant l’hygiène et la sécurité</t>
  </si>
  <si>
    <t>3.4 La prévention des risques liée à l’activité physique</t>
  </si>
  <si>
    <t>4.1 La réception, le contrôle (étiquetage, traçabilité, températures)</t>
  </si>
  <si>
    <t>4.2 Le tri sélectif et le traitement des emballages consignés</t>
  </si>
  <si>
    <t>4.3 Les principaux outils liés aux approvisionnements (lecteur code barre, logiciels spécialisés, etc.)</t>
  </si>
  <si>
    <t>4.5 Les protocoles de conditionnement et les procédures de conservation</t>
  </si>
  <si>
    <t>5.1 Les habitudes alimentaires</t>
  </si>
  <si>
    <t>5.2 Les allergies et les régimes</t>
  </si>
  <si>
    <t>6.1 La notion de prix d’achat</t>
  </si>
  <si>
    <t>6.2 La notion de coût de revient (rendement des produits)</t>
  </si>
  <si>
    <t>7.1 Les zones de production et de stockage </t>
  </si>
  <si>
    <t>7.2 Le principe de la marche en avant</t>
  </si>
  <si>
    <t>8.1 Les équipements</t>
  </si>
  <si>
    <t>8.2 Les matériels et les ustensiles</t>
  </si>
  <si>
    <t>9.1 Les points de vigilance et les mesures préventives</t>
  </si>
  <si>
    <t>9.2 L’utilisation de matériels : consignes d’utilisation</t>
  </si>
  <si>
    <t>9.3 Les mesures règlementaires relatives aux personnels manipulant des denrées (le protocole du lavage des mains, l’hygiène corporelle, etc.)</t>
  </si>
  <si>
    <t>9.4 Les principaux micro-organismes et leurs modes de multiplication</t>
  </si>
  <si>
    <t>9.5 Les risques de bio-contaminations</t>
  </si>
  <si>
    <t>10.1 L’incidence de l’utilisation des gammes de produits dans son organisation</t>
  </si>
  <si>
    <t>10.2 Les productions directe et différée</t>
  </si>
  <si>
    <t>10.3 Les couples temps/températures</t>
  </si>
  <si>
    <t>11.1 La fiche technique : matières d’œuvre (grammages et volumes), progression, etc.</t>
  </si>
  <si>
    <t>11.2 Le tableau simplifié d’ordonnancement des tâches</t>
  </si>
  <si>
    <t>12.1 La mise en place du poste de travail (matériels, ergonomie, optimisation, etc.)</t>
  </si>
  <si>
    <t>13.1 Les contrôles et les autocontrôles</t>
  </si>
  <si>
    <t>13.2 Les procédures de nettoyage et les protocoles d’entretien (locaux, matériels, etc.)</t>
  </si>
  <si>
    <t>13.3 L’hygiène relative au personnel (tenue professionnelle, visite médicale, hygiène corporelle, formation, etc.)</t>
  </si>
  <si>
    <t>14.1 Le tri sélectif</t>
  </si>
  <si>
    <t>14.2 L’utilisation rationnelle des fluides</t>
  </si>
  <si>
    <t>14.3 L’utilisation rationnelle des denrées</t>
  </si>
  <si>
    <t>14.4 Le gaspillage alimentaire</t>
  </si>
  <si>
    <t>14.5 La veille en matière de règlementation</t>
  </si>
  <si>
    <t>15.1 L’évolution récente des pratiques de cuisine</t>
  </si>
  <si>
    <t>15.2 Les personnages influents de l’histoire contemporaine de la restauration</t>
  </si>
  <si>
    <t>16.1 Le vocabulaire culinaire</t>
  </si>
  <si>
    <t>16.2 Les techniques de cuisson et leurs utilisations</t>
  </si>
  <si>
    <t>16.3 Les préparations culinaires de base (fonds, sauces, appareils, liaisons, etc.)</t>
  </si>
  <si>
    <t>16.4 Les préparations de pâtisserie de base (pâtes, crèmes, etc.)</t>
  </si>
  <si>
    <t>17.1 Les produits marqueurs</t>
  </si>
  <si>
    <t>17.2 Les spécialités régionales</t>
  </si>
  <si>
    <t>19.1 Les supports de dressage et leur utilisation</t>
  </si>
  <si>
    <t>19.2 Les techniques et les tendances de dressage (volume, couleurs, matériaux, etc.)</t>
  </si>
  <si>
    <t>19.3 Les annonces au passe</t>
  </si>
  <si>
    <t>20.1 Les éléments d’analyse d’une production</t>
  </si>
  <si>
    <t>20.2 Les principales actions correctives</t>
  </si>
  <si>
    <t>21.1 Le secteur professionnel de la restauration</t>
  </si>
  <si>
    <t>21.2 Les différents types de restauration</t>
  </si>
  <si>
    <t>21.3 Les labels d’entreprise de restauration</t>
  </si>
  <si>
    <t>21.4 Les obligations du restaurateur (liste des principales obligations : permis d’exploitation, licence, accessibilité des établissements recevant du public, affichages professionnels, etc.)</t>
  </si>
  <si>
    <t>22.1 Les principaux statuts et formes juridiques</t>
  </si>
  <si>
    <t>22.3 Les relations professionnelles (notion de fiche de poste, brigade ou équipe en cuisine, relations entre les services, etc.)</t>
  </si>
  <si>
    <t>22.4 La notion d’image de l’entreprise</t>
  </si>
  <si>
    <t>22.5 Les documents, outils de communication internes et externes (supports de vente, etc.)</t>
  </si>
  <si>
    <t>23.1 Le repérage des différents organismes de mise en relation (service public de l’emploi, agences d’intérim, associations, etc.), des médias spécialisés (presse professionnelle, sites internet, etc.)</t>
  </si>
  <si>
    <t>23.2 Les démarches de recherche d’emploi (sélection d’offres d’emploi adaptées, curriculum vitae, lettre de motivation, entretien d’embauche, etc.)</t>
  </si>
  <si>
    <t>23.4 La gestion de son parcours professionnel (veille technologique et professionnelle, formation continue, validation des acquis de l’expérience, etc.)</t>
  </si>
  <si>
    <t>23.3 Les principales informations juridiques et économiques relatives : 
 au contrat de travail (principaux contrats et clauses, rupture du contrat de travail)
 à la convention collective nationale HCR des hôtels, cafés, restaurants (durée du travail, rémunération, etc.)</t>
  </si>
  <si>
    <r>
      <t xml:space="preserve">18.1 Les transformations physico-chimiques des aliments au contact :
</t>
    </r>
    <r>
      <rPr>
        <sz val="8"/>
        <color theme="1"/>
        <rFont val="Century Gothic"/>
        <family val="2"/>
        <scheme val="minor"/>
      </rPr>
      <t> de l’eau 
 de l’air 
 du sel
 du sucre 
 de l’alcool 
 de la température
 des micro-organismes, etc.</t>
    </r>
  </si>
  <si>
    <t>LISTE COANIMATION</t>
  </si>
  <si>
    <t>CUISINE / SA</t>
  </si>
  <si>
    <t>CUISINE / GA</t>
  </si>
  <si>
    <t>CUISINE / LVE</t>
  </si>
  <si>
    <t>CUISINE /ARTS AP</t>
  </si>
  <si>
    <t>SAVOIRS ASSOCIES</t>
  </si>
  <si>
    <t>COMPETENCES</t>
  </si>
  <si>
    <t>CRITERES ET INDICATEURS DE PERF</t>
  </si>
  <si>
    <t>TACHES : TRAVAIL DEMANDE</t>
  </si>
  <si>
    <r>
      <t xml:space="preserve">22.2 Les liens hiérarchiques et fonctionnels </t>
    </r>
    <r>
      <rPr>
        <sz val="8"/>
        <color rgb="FFFF0000"/>
        <rFont val="Century Gothic"/>
        <family val="2"/>
        <scheme val="minor"/>
      </rPr>
      <t xml:space="preserve"> </t>
    </r>
  </si>
  <si>
    <t>TD1 - Réceptionner les marchandises et contrôler les livraisons</t>
  </si>
  <si>
    <t>TD2 - Stocker les marchandises</t>
  </si>
  <si>
    <t>CIP2 - Conformité des informations indiquées sur les documents administratifs et commerciaux</t>
  </si>
  <si>
    <t>TD3 - Mettre en place les marchandises nécessaires à la production</t>
  </si>
  <si>
    <t>TD4 - Participer aux opérations d’inventaire</t>
  </si>
  <si>
    <t>TD5 - Collecter les informations nécessaires à sa production</t>
  </si>
  <si>
    <t xml:space="preserve">TD6 - Dresser une liste prévisionnelle des produits nécessaires à sa production </t>
  </si>
  <si>
    <t>TD7 - Identifier et sélectionner les matériels nécessaires à sa production</t>
  </si>
  <si>
    <t>TD8 - Planifier son travail</t>
  </si>
  <si>
    <t>TD9 - Contrôler ses denrées</t>
  </si>
  <si>
    <t>TD10 - Mettre en place et maintenir en état son espace de travail</t>
  </si>
  <si>
    <t>TD11 - Mettre en œuvre les bonnes pratiques d’hygiène, de sécurité et de santé</t>
  </si>
  <si>
    <t>TD12 - Mettre en œuvre les bonnes pratiques en matière de développement durable</t>
  </si>
  <si>
    <t xml:space="preserve">TD13 - Réaliser les techniques préliminaires </t>
  </si>
  <si>
    <t>CIP1.3 - Conformité du repérage et du signalement des anomalies</t>
  </si>
  <si>
    <t>CIP2.1 - Stockage réalisé dans le respect des règles d’hygiène et de sécurité en vigueur</t>
  </si>
  <si>
    <t>TD14.6 - Préparer des desserts</t>
  </si>
  <si>
    <t>TD15 - Utiliser et mettre en valeur des produits de sa région</t>
  </si>
  <si>
    <t>TD16 - Choisir et mettre en place les matériels de dressage</t>
  </si>
  <si>
    <t>TD17 - Dresser ses préparations culinaires</t>
  </si>
  <si>
    <t>TD18 - Envoyer ses préparations culinaires</t>
  </si>
  <si>
    <t>TD19 - Évaluer la qualité de ses  préparations culinaires</t>
  </si>
  <si>
    <t>CIP17.1 - Choix pertinent du matériel de dressage</t>
  </si>
  <si>
    <t>CIP18.1 - Mise en valeur des mets</t>
  </si>
  <si>
    <t>CIP19.1 - Soin apporté au dressage</t>
  </si>
  <si>
    <r>
      <t>CIP1.2 - Conformité</t>
    </r>
    <r>
      <rPr>
        <sz val="9"/>
        <color theme="1"/>
        <rFont val="Century Gothic"/>
        <family val="2"/>
        <scheme val="minor"/>
      </rPr>
      <t xml:space="preserve"> qualitative et quantitative des produits par rapport à la commande </t>
    </r>
  </si>
  <si>
    <r>
      <t>CIP1.1</t>
    </r>
    <r>
      <rPr>
        <sz val="9"/>
        <color theme="1"/>
        <rFont val="Century Gothic"/>
        <family val="2"/>
        <scheme val="minor"/>
      </rPr>
      <t xml:space="preserve"> - Utilisation appropriée des outils et supports nécessaires à l’approvisionnement et au stockage</t>
    </r>
  </si>
  <si>
    <r>
      <t>CIP 2.2-</t>
    </r>
    <r>
      <rPr>
        <sz val="9"/>
        <color theme="1"/>
        <rFont val="Century Gothic"/>
        <family val="2"/>
        <scheme val="minor"/>
      </rPr>
      <t xml:space="preserve"> Alerte sur les risques de rupture de produit</t>
    </r>
  </si>
  <si>
    <r>
      <t>CIP3.1 -</t>
    </r>
    <r>
      <rPr>
        <sz val="9"/>
        <color theme="1"/>
        <rFont val="Century Gothic"/>
        <family val="2"/>
        <scheme val="minor"/>
      </rPr>
      <t xml:space="preserve"> Conformité des produits mis en place</t>
    </r>
  </si>
  <si>
    <r>
      <t>CIP4.1 -</t>
    </r>
    <r>
      <rPr>
        <sz val="9"/>
        <color theme="1"/>
        <rFont val="Century Gothic"/>
        <family val="2"/>
        <scheme val="minor"/>
      </rPr>
      <t xml:space="preserve"> Exactitude des informations relevées</t>
    </r>
  </si>
  <si>
    <r>
      <t></t>
    </r>
    <r>
      <rPr>
        <sz val="9"/>
        <color theme="1"/>
        <rFont val="Century Gothic"/>
        <family val="2"/>
        <scheme val="minor"/>
      </rPr>
      <t xml:space="preserve"> CIP5.1 - Pertinence des informations collectées (fiche technique, nombre de couverts, plats du jour, etc.)</t>
    </r>
  </si>
  <si>
    <r>
      <t>CIP6.1 -</t>
    </r>
    <r>
      <rPr>
        <sz val="9"/>
        <color theme="1"/>
        <rFont val="Century Gothic"/>
        <family val="2"/>
        <scheme val="minor"/>
      </rPr>
      <t xml:space="preserve"> Conformité des  produits sélectionnés  (type, variété, quantités, etc.)</t>
    </r>
  </si>
  <si>
    <r>
      <t>CIP8.1 -</t>
    </r>
    <r>
      <rPr>
        <sz val="9"/>
        <color theme="1"/>
        <rFont val="Century Gothic"/>
        <family val="2"/>
        <scheme val="minor"/>
      </rPr>
      <t xml:space="preserve"> Choix pertinent des techniques de fabrication</t>
    </r>
  </si>
  <si>
    <r>
      <t>CIP8.2 -</t>
    </r>
    <r>
      <rPr>
        <sz val="9"/>
        <color theme="1"/>
        <rFont val="Century Gothic"/>
        <family val="2"/>
        <scheme val="minor"/>
      </rPr>
      <t xml:space="preserve"> Cohérence de l’ordonnancement des tâches</t>
    </r>
  </si>
  <si>
    <r>
      <t>CIP8.3 -</t>
    </r>
    <r>
      <rPr>
        <sz val="9"/>
        <color theme="1"/>
        <rFont val="Century Gothic"/>
        <family val="2"/>
        <scheme val="minor"/>
      </rPr>
      <t xml:space="preserve"> Identification des points critiques</t>
    </r>
  </si>
  <si>
    <r>
      <t>CIP9.1 -</t>
    </r>
    <r>
      <rPr>
        <sz val="9"/>
        <color theme="1"/>
        <rFont val="Century Gothic"/>
        <family val="2"/>
        <scheme val="minor"/>
      </rPr>
      <t xml:space="preserve"> Rigueur du contrôle qualitatif des denrées</t>
    </r>
  </si>
  <si>
    <r>
      <t>CIP9.2 -</t>
    </r>
    <r>
      <rPr>
        <sz val="9"/>
        <color theme="1"/>
        <rFont val="Century Gothic"/>
        <family val="2"/>
        <scheme val="minor"/>
      </rPr>
      <t xml:space="preserve"> Anomalies repérées et signalées</t>
    </r>
  </si>
  <si>
    <r>
      <t>CIP9.3 - </t>
    </r>
    <r>
      <rPr>
        <sz val="9"/>
        <color theme="1"/>
        <rFont val="Century Gothic"/>
        <family val="2"/>
        <scheme val="minor"/>
      </rPr>
      <t xml:space="preserve"> Réalisation et précision des pesées, des mesures</t>
    </r>
  </si>
  <si>
    <r>
      <t>CIP9.4 -</t>
    </r>
    <r>
      <rPr>
        <sz val="9"/>
        <color theme="1"/>
        <rFont val="Century Gothic"/>
        <family val="2"/>
        <scheme val="minor"/>
      </rPr>
      <t xml:space="preserve"> Respect des procédures de conservation et de conditionnement des denrées tout au long de l’activité</t>
    </r>
  </si>
  <si>
    <r>
      <t>CIP10.1 -</t>
    </r>
    <r>
      <rPr>
        <sz val="9"/>
        <color theme="1"/>
        <rFont val="Century Gothic"/>
        <family val="2"/>
        <scheme val="minor"/>
      </rPr>
      <t xml:space="preserve"> Organisation rationnelle du poste de travail tout au long de l’activité</t>
    </r>
  </si>
  <si>
    <r>
      <t>CIP10.2 -</t>
    </r>
    <r>
      <rPr>
        <sz val="9"/>
        <color theme="1"/>
        <rFont val="Century Gothic"/>
        <family val="2"/>
        <scheme val="minor"/>
      </rPr>
      <t xml:space="preserve"> Propreté de l’espace de travail</t>
    </r>
  </si>
  <si>
    <r>
      <t>CIP11.1 -</t>
    </r>
    <r>
      <rPr>
        <sz val="9"/>
        <color theme="1"/>
        <rFont val="Century Gothic"/>
        <family val="2"/>
        <scheme val="minor"/>
      </rPr>
      <t xml:space="preserve"> Application et suivi des protocoles, des pratiques d’hygiène, de sécurité et de santé</t>
    </r>
  </si>
  <si>
    <r>
      <t>CIP12.1 -</t>
    </r>
    <r>
      <rPr>
        <sz val="9"/>
        <color theme="1"/>
        <rFont val="Century Gothic"/>
        <family val="2"/>
        <scheme val="minor"/>
      </rPr>
      <t xml:space="preserve"> Application de principes du dévelop-pement durable dans sa pratique</t>
    </r>
  </si>
  <si>
    <r>
      <t>CIP13.1 -</t>
    </r>
    <r>
      <rPr>
        <sz val="9"/>
        <color theme="1"/>
        <rFont val="Century Gothic"/>
        <family val="2"/>
        <scheme val="minor"/>
      </rPr>
      <t xml:space="preserve"> Dextérité des gestes</t>
    </r>
  </si>
  <si>
    <r>
      <t></t>
    </r>
    <r>
      <rPr>
        <sz val="9"/>
        <color theme="1"/>
        <rFont val="Century Gothic"/>
        <family val="2"/>
        <scheme val="minor"/>
      </rPr>
      <t>CIP13.2 -Qualité du résultat</t>
    </r>
  </si>
  <si>
    <r>
      <t></t>
    </r>
    <r>
      <rPr>
        <sz val="9"/>
        <color theme="1"/>
        <rFont val="Century Gothic"/>
        <family val="2"/>
        <scheme val="minor"/>
      </rPr>
      <t>CIP13.3 -Rapidité d’exécution</t>
    </r>
  </si>
  <si>
    <r>
      <rPr>
        <sz val="9"/>
        <color theme="1"/>
        <rFont val="Century Gothic"/>
        <family val="2"/>
        <scheme val="minor"/>
      </rPr>
      <t>CIP13.4 -Application des procédures de désinfection et de décontamination</t>
    </r>
  </si>
  <si>
    <r>
      <t>CIP14.1 -</t>
    </r>
    <r>
      <rPr>
        <sz val="9"/>
        <color theme="1"/>
        <rFont val="Century Gothic"/>
        <family val="2"/>
        <scheme val="minor"/>
      </rPr>
      <t xml:space="preserve"> Prise en compte des consignes et contraintes de production</t>
    </r>
  </si>
  <si>
    <r>
      <t></t>
    </r>
    <r>
      <rPr>
        <sz val="9"/>
        <color theme="1"/>
        <rFont val="Century Gothic"/>
        <family val="2"/>
        <scheme val="minor"/>
      </rPr>
      <t xml:space="preserve"> CIP14.2 -Utilisation appropriée et rationnelle des matériels et des moyens</t>
    </r>
  </si>
  <si>
    <r>
      <t>CIP14.2</t>
    </r>
    <r>
      <rPr>
        <sz val="9"/>
        <color theme="1"/>
        <rFont val="Century Gothic"/>
        <family val="2"/>
        <scheme val="minor"/>
      </rPr>
      <t xml:space="preserve"> Respect des techniques culinaires</t>
    </r>
  </si>
  <si>
    <r>
      <t>CIP14.3 -</t>
    </r>
    <r>
      <rPr>
        <sz val="9"/>
        <color theme="1"/>
        <rFont val="Century Gothic"/>
        <family val="2"/>
        <scheme val="minor"/>
      </rPr>
      <t xml:space="preserve"> Autocontrôle de sa production tout au long de l’activité (rectification des textures, des assaisonnements, des appoints de cuisson, etc.)</t>
    </r>
  </si>
  <si>
    <r>
      <t xml:space="preserve">CIP14.4 - </t>
    </r>
    <r>
      <rPr>
        <sz val="9"/>
        <color theme="1"/>
        <rFont val="Century Gothic"/>
        <family val="2"/>
        <scheme val="minor"/>
      </rPr>
      <t xml:space="preserve"> Conformité du résultat attendu</t>
    </r>
  </si>
  <si>
    <r>
      <t>CIP14.5 - </t>
    </r>
    <r>
      <rPr>
        <sz val="9"/>
        <color theme="1"/>
        <rFont val="Century Gothic"/>
        <family val="2"/>
        <scheme val="minor"/>
      </rPr>
      <t xml:space="preserve"> Adaptabilité aux différents aléas</t>
    </r>
  </si>
  <si>
    <r>
      <t>CIP14.6 - </t>
    </r>
    <r>
      <rPr>
        <sz val="9"/>
        <color theme="1"/>
        <rFont val="Century Gothic"/>
        <family val="2"/>
        <scheme val="minor"/>
      </rPr>
      <t xml:space="preserve"> Prise en compte des attentes de l’entreprise et de ses clients</t>
    </r>
  </si>
  <si>
    <r>
      <t xml:space="preserve">CIP14.7 - </t>
    </r>
    <r>
      <rPr>
        <sz val="9"/>
        <color theme="1"/>
        <rFont val="Century Gothic"/>
        <family val="2"/>
        <scheme val="minor"/>
      </rPr>
      <t>Adaptabilité  au contexte de l’entre-prise</t>
    </r>
  </si>
  <si>
    <r>
      <t xml:space="preserve">CIP15.1 - </t>
    </r>
    <r>
      <rPr>
        <sz val="9"/>
        <color theme="1"/>
        <rFont val="Century Gothic"/>
        <family val="2"/>
        <scheme val="minor"/>
      </rPr>
      <t xml:space="preserve"> Utilisation pertinente des produits marqueurs régionaux et des spécialités</t>
    </r>
  </si>
  <si>
    <r>
      <t>CIP16.1 - </t>
    </r>
    <r>
      <rPr>
        <sz val="9"/>
        <color theme="1"/>
        <rFont val="Century Gothic"/>
        <family val="2"/>
        <scheme val="minor"/>
      </rPr>
      <t xml:space="preserve"> Respect des consignes de dressage et d’envoi</t>
    </r>
  </si>
  <si>
    <r>
      <t xml:space="preserve">CIP19.2 - </t>
    </r>
    <r>
      <rPr>
        <sz val="9"/>
        <color theme="1"/>
        <rFont val="Century Gothic"/>
        <family val="2"/>
        <scheme val="minor"/>
      </rPr>
      <t>Respect des températures</t>
    </r>
  </si>
  <si>
    <r>
      <t xml:space="preserve">CIP19.3 - </t>
    </r>
    <r>
      <rPr>
        <sz val="9"/>
        <color theme="1"/>
        <rFont val="Century Gothic"/>
        <family val="2"/>
        <scheme val="minor"/>
      </rPr>
      <t>Respect des temps impartis</t>
    </r>
  </si>
  <si>
    <r>
      <t xml:space="preserve">CIP19.4 - </t>
    </r>
    <r>
      <rPr>
        <sz val="9"/>
        <color theme="1"/>
        <rFont val="Century Gothic"/>
        <family val="2"/>
        <scheme val="minor"/>
      </rPr>
      <t>Produit commercialisable</t>
    </r>
  </si>
  <si>
    <r>
      <t xml:space="preserve">CIP19.5 - </t>
    </r>
    <r>
      <rPr>
        <sz val="9"/>
        <color theme="1"/>
        <rFont val="Century Gothic"/>
        <family val="2"/>
        <scheme val="minor"/>
      </rPr>
      <t>Qualité de l’autocontrôle de la production</t>
    </r>
  </si>
  <si>
    <r>
      <t xml:space="preserve">CIP19.6 - </t>
    </r>
    <r>
      <rPr>
        <sz val="9"/>
        <color theme="1"/>
        <rFont val="Century Gothic"/>
        <family val="2"/>
        <scheme val="minor"/>
      </rPr>
      <t>Pertinence du vocabulaire profes-sionnel</t>
    </r>
  </si>
  <si>
    <r>
      <t xml:space="preserve">CIP19.7 - </t>
    </r>
    <r>
      <rPr>
        <sz val="9"/>
        <color theme="1"/>
        <rFont val="Century Gothic"/>
        <family val="2"/>
        <scheme val="minor"/>
      </rPr>
      <t>Pertinence de l’analyse de son travail</t>
    </r>
  </si>
  <si>
    <r>
      <t xml:space="preserve">TD14.1 - Cuisiner </t>
    </r>
    <r>
      <rPr>
        <sz val="8"/>
        <color theme="1"/>
        <rFont val="Century Gothic"/>
        <family val="2"/>
        <scheme val="minor"/>
      </rPr>
      <t>des appareils, des fonds et des sauces</t>
    </r>
  </si>
  <si>
    <r>
      <t xml:space="preserve">TD14.2 - Cuisiner </t>
    </r>
    <r>
      <rPr>
        <sz val="8"/>
        <color theme="1"/>
        <rFont val="Century Gothic"/>
        <family val="2"/>
        <scheme val="minor"/>
      </rPr>
      <t>des entrées froides et des entrées chaudes</t>
    </r>
  </si>
  <si>
    <r>
      <t xml:space="preserve">TD14.3 - Cuisiner </t>
    </r>
    <r>
      <rPr>
        <sz val="8"/>
        <color theme="1"/>
        <rFont val="Century Gothic"/>
        <family val="2"/>
        <scheme val="minor"/>
      </rPr>
      <t>des mets à base de poissons, de coquillages, de crustacés</t>
    </r>
  </si>
  <si>
    <r>
      <t xml:space="preserve">TD14.4 - Cuisiner </t>
    </r>
    <r>
      <rPr>
        <sz val="8"/>
        <color theme="1"/>
        <rFont val="Century Gothic"/>
        <family val="2"/>
        <scheme val="minor"/>
      </rPr>
      <t>des mets à base de viandes, de volailles, de gibiers, d’abats, d’œufs</t>
    </r>
  </si>
  <si>
    <r>
      <t>TD14.5 - Cuisiner</t>
    </r>
    <r>
      <rPr>
        <sz val="8"/>
        <color theme="1"/>
        <rFont val="Century Gothic"/>
        <family val="2"/>
        <scheme val="minor"/>
      </rPr>
      <t xml:space="preserve"> des garnitures d’accompagnement</t>
    </r>
  </si>
  <si>
    <r>
      <t>1. Réceptionner, contrôler et stocker les marchandises</t>
    </r>
    <r>
      <rPr>
        <b/>
        <sz val="8"/>
        <color theme="1"/>
        <rFont val="Century Gothic"/>
        <family val="2"/>
        <scheme val="minor"/>
      </rPr>
      <t xml:space="preserve"> </t>
    </r>
    <r>
      <rPr>
        <b/>
        <i/>
        <sz val="8"/>
        <color theme="1"/>
        <rFont val="Century Gothic"/>
        <family val="2"/>
        <scheme val="minor"/>
      </rPr>
      <t>dans le respect de la règlementation en vigueur et en appliquant les techniques de prévention des risques liées à l’activité</t>
    </r>
    <r>
      <rPr>
        <b/>
        <sz val="8"/>
        <color theme="1"/>
        <rFont val="Century Gothic"/>
        <family val="2"/>
        <scheme val="minor"/>
      </rPr>
      <t>.</t>
    </r>
  </si>
  <si>
    <r>
      <t>2. Collecter l’ensemble des informations et organiser sa production culinaire</t>
    </r>
    <r>
      <rPr>
        <b/>
        <sz val="8"/>
        <color theme="1"/>
        <rFont val="Century Gothic"/>
        <family val="2"/>
        <scheme val="minor"/>
      </rPr>
      <t xml:space="preserve"> dans le respect des consignes et du temps imparti.</t>
    </r>
  </si>
  <si>
    <r>
      <t xml:space="preserve">3. Préparer, organiser et maintenir en état son poste de travail </t>
    </r>
    <r>
      <rPr>
        <b/>
        <sz val="8"/>
        <color theme="1"/>
        <rFont val="Century Gothic"/>
        <family val="2"/>
        <scheme val="minor"/>
      </rPr>
      <t>tout au long de l’activité dans le respect de la règlementation en vigueur.</t>
    </r>
  </si>
  <si>
    <r>
      <t xml:space="preserve">4. Maitriser les techniques culinaires de base et réaliser une production </t>
    </r>
    <r>
      <rPr>
        <b/>
        <sz val="8"/>
        <color theme="1"/>
        <rFont val="Century Gothic"/>
        <family val="2"/>
        <scheme val="minor"/>
      </rPr>
      <t>dans le respect des consignes et des règles d’hygiène et de sécurité.</t>
    </r>
  </si>
  <si>
    <r>
      <t>5. Analyser, contrôler la qualité de sa production, dresser et participer à la distribution</t>
    </r>
    <r>
      <rPr>
        <b/>
        <sz val="8"/>
        <color theme="1"/>
        <rFont val="Century Gothic"/>
        <family val="2"/>
        <scheme val="minor"/>
      </rPr>
      <t xml:space="preserve"> selon le contexte professionnel.</t>
    </r>
  </si>
  <si>
    <r>
      <t xml:space="preserve">6. Communiquer </t>
    </r>
    <r>
      <rPr>
        <b/>
        <sz val="8"/>
        <color theme="1"/>
        <rFont val="Century Gothic"/>
        <family val="2"/>
        <scheme val="minor"/>
      </rPr>
      <t>en fonction du contexte professionnel et en respectant les usages de la profession.</t>
    </r>
  </si>
  <si>
    <t>C1 Thème 1 - Les grandes familles de produits alimentaires</t>
  </si>
  <si>
    <t>C1 Thème 2 - Les fournisseurs</t>
  </si>
  <si>
    <t>C1 Thème 3 - Les mesures d’hygiène et de sécurité dans les locaux professionnels</t>
  </si>
  <si>
    <t>C1 Thème 4 - Les stocks et les approvisionnements</t>
  </si>
  <si>
    <t>C2 Thème 5 - Le client</t>
  </si>
  <si>
    <t>C2 Thème 6 - L’approche économique </t>
  </si>
  <si>
    <t>C2 Thème 7 - Les locaux</t>
  </si>
  <si>
    <t>C2 Thème 8 - Les équipements et les matériels liés à la production et au stockage</t>
  </si>
  <si>
    <t>C2 Thème 9 - La prévention des risques liés à l’activité de cuisine</t>
  </si>
  <si>
    <t>C2 Thème 10 - Les modes d’organisation d’une prestation de cuisine</t>
  </si>
  <si>
    <t>C2 Thème 11 - Les supports et les documents de production</t>
  </si>
  <si>
    <t>C3 Thème 12 - L’organisation du poste de travail</t>
  </si>
  <si>
    <t>C3 Thème 13 - Les règles applicables à l’hygiène, la sécurité et la santé</t>
  </si>
  <si>
    <t>C3 Thème 14 - Les règles et les pratiques en matière de développement durable</t>
  </si>
  <si>
    <t>C4 Thème 15 - Des éléments de culture culinaire contemporaine</t>
  </si>
  <si>
    <t>C4 Thème 16 - Les différentes techniques de cuisson et de préparations culinaires</t>
  </si>
  <si>
    <t>C4 Thème 17 - La cuisine régionale du lieu de l’établissement de formation</t>
  </si>
  <si>
    <t>C4 Thème 18 - Les constituants de base de la matière vivante</t>
  </si>
  <si>
    <t>C5 Thème 19 - Le dressage et l’envoi</t>
  </si>
  <si>
    <t>C5 Thème 20 - L’approche sensorielle</t>
  </si>
  <si>
    <t>C6 Thème 21 - Le contexte professionnel</t>
  </si>
  <si>
    <t>C6 Thème 22 - L’entreprise</t>
  </si>
  <si>
    <t>C6 Thème 23 - Le parcours professionnel</t>
  </si>
  <si>
    <r>
      <t></t>
    </r>
    <r>
      <rPr>
        <sz val="9"/>
        <color theme="1"/>
        <rFont val="Century Gothic"/>
        <family val="2"/>
        <scheme val="minor"/>
      </rPr>
      <t>CIP3.2 -Exactitude des quantités</t>
    </r>
  </si>
  <si>
    <t>CIP2.3 - Conformité du tri des emballages</t>
  </si>
  <si>
    <r>
      <t></t>
    </r>
    <r>
      <rPr>
        <sz val="9"/>
        <color theme="1"/>
        <rFont val="Century Gothic"/>
        <family val="2"/>
        <scheme val="minor"/>
      </rPr>
      <t>CIP7.1 - Pertinence des matériels sélectionnés</t>
    </r>
  </si>
  <si>
    <t>axe 1</t>
  </si>
  <si>
    <t>cadencement Axe</t>
  </si>
  <si>
    <t>axe 2</t>
  </si>
  <si>
    <t>axe 3</t>
  </si>
  <si>
    <t>axe 4</t>
  </si>
  <si>
    <t>axe 5</t>
  </si>
  <si>
    <t>axe 6</t>
  </si>
  <si>
    <t>axe 7</t>
  </si>
  <si>
    <t>axe 8</t>
  </si>
  <si>
    <t>semaine 1</t>
  </si>
  <si>
    <t>semaine 2</t>
  </si>
  <si>
    <t>semaine 3</t>
  </si>
  <si>
    <t>semaine 4</t>
  </si>
  <si>
    <t>semaine 5</t>
  </si>
  <si>
    <t>semaine 6</t>
  </si>
  <si>
    <t>semaine 7</t>
  </si>
  <si>
    <t>semaine 8</t>
  </si>
  <si>
    <t>semaine 9</t>
  </si>
  <si>
    <t>semaine 10</t>
  </si>
  <si>
    <t>semaine 11</t>
  </si>
  <si>
    <t>semaine 12</t>
  </si>
  <si>
    <t>semaine 13</t>
  </si>
  <si>
    <t>semaine 14</t>
  </si>
  <si>
    <t>semaine 15</t>
  </si>
  <si>
    <t>semaine 16</t>
  </si>
  <si>
    <t>semaine 17</t>
  </si>
  <si>
    <t>semaine 18</t>
  </si>
  <si>
    <t>semaine 19</t>
  </si>
  <si>
    <t>semaine 20</t>
  </si>
  <si>
    <t>semaine 21</t>
  </si>
  <si>
    <t>semaine 22</t>
  </si>
  <si>
    <t>semaine 23</t>
  </si>
  <si>
    <t>semaine 24</t>
  </si>
  <si>
    <t>semaine 25</t>
  </si>
  <si>
    <t>semaine 26</t>
  </si>
  <si>
    <t>semaine 27</t>
  </si>
  <si>
    <t>semaine 28</t>
  </si>
  <si>
    <t>semaine 29</t>
  </si>
  <si>
    <t>semaine 30</t>
  </si>
  <si>
    <t>semaine 31</t>
  </si>
  <si>
    <t>semaine 32</t>
  </si>
  <si>
    <t>TD25 -</t>
  </si>
  <si>
    <t>TD26 -</t>
  </si>
  <si>
    <t>TD27 -</t>
  </si>
  <si>
    <t>TD28 -</t>
  </si>
  <si>
    <t>TD29 -</t>
  </si>
  <si>
    <t>TD30 -</t>
  </si>
  <si>
    <t xml:space="preserve">TD23 - Rendre compte de son activité </t>
  </si>
  <si>
    <r>
      <t xml:space="preserve">TD20 - Communiquer </t>
    </r>
    <r>
      <rPr>
        <sz val="8"/>
        <color theme="3" tint="-0.249977111117893"/>
        <rFont val="Arial"/>
        <family val="2"/>
      </rPr>
      <t>au sein de son entreprise</t>
    </r>
  </si>
  <si>
    <r>
      <t xml:space="preserve">TD21 - Communiquer </t>
    </r>
    <r>
      <rPr>
        <sz val="8"/>
        <color theme="3" tint="-0.249977111117893"/>
        <rFont val="Arial"/>
        <family val="2"/>
      </rPr>
      <t>avec les clients</t>
    </r>
  </si>
  <si>
    <r>
      <t>TD22 - Communiquer a</t>
    </r>
    <r>
      <rPr>
        <sz val="8"/>
        <color theme="3" tint="-0.249977111117893"/>
        <rFont val="Arial"/>
        <family val="2"/>
      </rPr>
      <t>vec des tiers</t>
    </r>
  </si>
  <si>
    <t>TD24 - Se situer dans son environnement professionnel</t>
  </si>
  <si>
    <t>1. Techniques de préparation de base </t>
  </si>
  <si>
    <t>2. Cuissons</t>
  </si>
  <si>
    <t>5.  Pâtisseries : Pâtes</t>
  </si>
  <si>
    <t xml:space="preserve">1.1 Peser et mesurer </t>
  </si>
  <si>
    <t>1.2 Eplucher, laver, tailler des légumes</t>
  </si>
  <si>
    <t>1.3 Préparer des herbes aromatiques</t>
  </si>
  <si>
    <t xml:space="preserve">1.4 Canneler, historier </t>
  </si>
  <si>
    <t xml:space="preserve">1.5 Peler à vif </t>
  </si>
  <si>
    <t xml:space="preserve">1.6 Tourner des légumes </t>
  </si>
  <si>
    <t>1.7 Emincer des légumes</t>
  </si>
  <si>
    <t xml:space="preserve">1.9 Ciseler </t>
  </si>
  <si>
    <t>1.10 Escaloper des légumes</t>
  </si>
  <si>
    <t xml:space="preserve">1.12 Découper une volaille à cru </t>
  </si>
  <si>
    <t xml:space="preserve">1.13 Détailler de la viande </t>
  </si>
  <si>
    <t xml:space="preserve">1.14 Gratter, préparer, ébarber </t>
  </si>
  <si>
    <t xml:space="preserve">1.15 Habiller, détailler, désarêter et fileter un poisson rond </t>
  </si>
  <si>
    <t>1.17 Paner à l’anglaise</t>
  </si>
  <si>
    <t xml:space="preserve">1.18 Façonner à la cuillère </t>
  </si>
  <si>
    <t>1.20 Aplatir (batter)</t>
  </si>
  <si>
    <t>2.1 Griller, snacker des pièces</t>
  </si>
  <si>
    <t>2.2 Cuire des œufs (sauf œufs frits)</t>
  </si>
  <si>
    <t>2.3 Sauter - Sauter déglacer</t>
  </si>
  <si>
    <t>2.4 Blanchir</t>
  </si>
  <si>
    <t xml:space="preserve">2.5 Rôtir </t>
  </si>
  <si>
    <t xml:space="preserve">2.6 Pocher </t>
  </si>
  <si>
    <t>2.7 Frire</t>
  </si>
  <si>
    <t>2.8 Cuire en ragoût</t>
  </si>
  <si>
    <t>2.9 Cuire à la vapeur</t>
  </si>
  <si>
    <t>2.11 Cuire du riz, de la semoule, des céréales, etc.</t>
  </si>
  <si>
    <t>1.8 Tailler en mirepoix, en brunoise, en paysanne, en julienne, en bâtonnets, en macédoine</t>
  </si>
  <si>
    <t xml:space="preserve">1.11 Monder et concasser  </t>
  </si>
  <si>
    <t>1.16 Lustrer, napper</t>
  </si>
  <si>
    <t>1.19 Clarifier des œufs, du beurre</t>
  </si>
  <si>
    <t>1.21 Brider simplement, ficeler</t>
  </si>
  <si>
    <t>2.10 Etuver, glacer, cuire à blanc</t>
  </si>
  <si>
    <t>3. Fonds, sauces, jus et marinade, appareils et liaisons</t>
  </si>
  <si>
    <t xml:space="preserve">4.1 Réaliser une sauce chocolat, une ganache </t>
  </si>
  <si>
    <t>4.2 Réaliser un coulis de fruits</t>
  </si>
  <si>
    <t>4.3 Réaliser une crème anglaise</t>
  </si>
  <si>
    <t>4.4 Réaliser un sirop</t>
  </si>
  <si>
    <t>4.5 Réaliser un caramel</t>
  </si>
  <si>
    <t xml:space="preserve">4.6 Réaliser un appareil à crème prise </t>
  </si>
  <si>
    <t xml:space="preserve">4.7 Réaliser une crème pâtissière </t>
  </si>
  <si>
    <t>4.8 Réaliser une crème d’amande</t>
  </si>
  <si>
    <t>4.9 Réaliser une marmelade, une compote</t>
  </si>
  <si>
    <t>4.10 Foisonner de la crème, des œufs</t>
  </si>
  <si>
    <t>4.11 Réaliser une meringue française</t>
  </si>
  <si>
    <t>5.1 Réaliser un biscuit, une génoise</t>
  </si>
  <si>
    <t>5.2 Réaliser une pâte à crêpes</t>
  </si>
  <si>
    <t>5.3 Réaliser une pâte brisée</t>
  </si>
  <si>
    <t xml:space="preserve">5.4 Réaliser une pâte feuilletée </t>
  </si>
  <si>
    <t>5.5 Réaliser une pâte sablée</t>
  </si>
  <si>
    <t>5.6 Réaliser une pâte à choux</t>
  </si>
  <si>
    <t>4. Pâtisseries : Appareils, crèmes, sauces, coulis </t>
  </si>
  <si>
    <t>4.4 La gestion des approvisionnements et des stocks :
- le rôle de l’inventaire, 
- la limitation des pertes, 
- la rotation des stocks,
- le choix des conditionnements,
- etc.</t>
  </si>
  <si>
    <t>1.22 Enrober pour frire</t>
  </si>
  <si>
    <t>2.12 Réaliser une cuisson combinée</t>
  </si>
  <si>
    <t>2.13 Sensibiliser aux nouvelles cuissons</t>
  </si>
  <si>
    <t>Quiche Lorraine</t>
  </si>
  <si>
    <t>Crème dubarry</t>
  </si>
  <si>
    <t>Potage Julienne darblay</t>
  </si>
  <si>
    <t>Macédoine de légumes</t>
  </si>
  <si>
    <t>Crêpe farcie</t>
  </si>
  <si>
    <t>Omelette roulée</t>
  </si>
  <si>
    <t>Œufs farcis Chimay</t>
  </si>
  <si>
    <t>Filet de poisson meunière</t>
  </si>
  <si>
    <t>Darne de poisson pochée</t>
  </si>
  <si>
    <t>Goujonnettes de poisson frit sauce tartare</t>
  </si>
  <si>
    <t>Blanquette de veau</t>
  </si>
  <si>
    <t>Carré de porc</t>
  </si>
  <si>
    <t>Pavé de bœuf sauté au poivre</t>
  </si>
  <si>
    <t>Escalope de volaille viennoise</t>
  </si>
  <si>
    <t>Navarin</t>
  </si>
  <si>
    <t>Fricassée de volaille à l'ancienne</t>
  </si>
  <si>
    <t>Poulet cocotte grand-mère</t>
  </si>
  <si>
    <t>Burger</t>
  </si>
  <si>
    <t>Crème caramel</t>
  </si>
  <si>
    <t>Œufs à la neige</t>
  </si>
  <si>
    <t>Tarte aux fruits sur pâte feuilletée</t>
  </si>
  <si>
    <t>Tarte aux pommes</t>
  </si>
  <si>
    <t>Choux patissier</t>
  </si>
  <si>
    <t xml:space="preserve">Tiramisu </t>
  </si>
  <si>
    <t>Crème brulée</t>
  </si>
  <si>
    <t>CUISINE / GA / SA</t>
  </si>
  <si>
    <t xml:space="preserve">3.1 Lier à base d’amidon, à base de matière grasse, par réduction </t>
  </si>
  <si>
    <t>3.2 Lier à la purée de légumes - Lier aux protéines</t>
  </si>
  <si>
    <t xml:space="preserve">3.3 Réaliser un fumet </t>
  </si>
  <si>
    <t>3.4 Réaliser un fond de volaille</t>
  </si>
  <si>
    <t>3.5 Réaliser et améliorer un fond PAI</t>
  </si>
  <si>
    <t xml:space="preserve">3.6 Réaliser une sauce de type vin blanc </t>
  </si>
  <si>
    <t>3.7 Réaliser une sauce blanche, un velouté</t>
  </si>
  <si>
    <t>3.8 Réaliser une sauce brune</t>
  </si>
  <si>
    <t>3.9 Réaliser une sauce émulsionnée de base</t>
  </si>
  <si>
    <t xml:space="preserve">3.10 Réaliser un beurre composé </t>
  </si>
  <si>
    <t>3.11 Réaliser un coulis, une fondue de tomates</t>
  </si>
  <si>
    <t>3.12 Réaliser un jus de rôti</t>
  </si>
  <si>
    <t>3.13 Réaliser une marinade instantanée</t>
  </si>
  <si>
    <t>3.14 Réaliser une duxelles</t>
  </si>
  <si>
    <t>LISTE DES TECHNIQUES DE BASE DE CUISINE</t>
  </si>
  <si>
    <t>LISTE DES RECETTES DE BASE DE CUISINE</t>
  </si>
  <si>
    <t>fin liste recettes dérivées :</t>
  </si>
  <si>
    <t>Centre de formation</t>
  </si>
  <si>
    <r>
      <t>Le dossier contient</t>
    </r>
    <r>
      <rPr>
        <sz val="12"/>
        <color theme="1"/>
        <rFont val="Arial"/>
        <family val="2"/>
      </rPr>
      <t xml:space="preserve"> : </t>
    </r>
  </si>
  <si>
    <t xml:space="preserve">                                 - les situations d’évaluation</t>
  </si>
  <si>
    <t xml:space="preserve">                                 - les grilles de notation </t>
  </si>
  <si>
    <t>Relevé des notes de CCF</t>
  </si>
  <si>
    <t>* Notation en demi-points et « AB » pour les candidats absents</t>
  </si>
  <si>
    <t>DOSSIER
contrôle en cours de formation</t>
  </si>
  <si>
    <t>Nom et prénom de l'élève / apprenti</t>
  </si>
  <si>
    <t>Epreuve EP2</t>
  </si>
  <si>
    <t>Epreuve EP3</t>
  </si>
  <si>
    <t>Note /20</t>
  </si>
  <si>
    <t>Note coeff.</t>
  </si>
  <si>
    <t>coef</t>
  </si>
  <si>
    <t>/80</t>
  </si>
  <si>
    <t>TOTAL</t>
  </si>
  <si>
    <t>Deux situations d’évaluation</t>
  </si>
  <si>
    <t>Où</t>
  </si>
  <si>
    <t>QUOI</t>
  </si>
  <si>
    <t>COMMENT</t>
  </si>
  <si>
    <t>QUI</t>
  </si>
  <si>
    <t>QUAND</t>
  </si>
  <si>
    <t>COMBIEN</t>
  </si>
  <si>
    <t>Ressources</t>
  </si>
  <si>
    <t>Une situation d’évaluation</t>
  </si>
  <si>
    <t>CAP ECP</t>
  </si>
  <si>
    <r>
      <t xml:space="preserve">L’épreuve doit évaluer les </t>
    </r>
    <r>
      <rPr>
        <u/>
        <sz val="10"/>
        <color theme="1"/>
        <rFont val="Arial"/>
        <family val="2"/>
      </rPr>
      <t>compétences</t>
    </r>
    <r>
      <rPr>
        <sz val="10"/>
        <color theme="1"/>
        <rFont val="Arial"/>
        <family val="2"/>
      </rPr>
      <t xml:space="preserve"> professionnelles du pôle 1 et les </t>
    </r>
    <r>
      <rPr>
        <u/>
        <sz val="10"/>
        <color theme="1"/>
        <rFont val="Arial"/>
        <family val="2"/>
      </rPr>
      <t xml:space="preserve">savoirs </t>
    </r>
    <r>
      <rPr>
        <sz val="10"/>
        <color theme="1"/>
        <rFont val="Arial"/>
        <family val="2"/>
      </rPr>
      <t>associés qui leurs sont rattachés.
C11-Mettre en œuvre des protocoles de techniques de soins esthétiques
C12-Mettre en œuvre des protocoles de techniques de maquillage du visage.</t>
    </r>
  </si>
  <si>
    <t>L'épreuve permet d'évaluer :
-la maîtrise des techniques esthétiques de soins du visage, des mains et des pieds
-la maîtrise des techniques de maquillage du visage
-l'aptitude à organiser son poste de travail
-l'aptitude à mobiliser des savoirs associés au pôle 1 dont obligatoirement les savoirs S113 liés à la conduite d'une prestation UV
-l'aptitude à respecter les règles d'hygiène, de sécurité, d'ergonomie et à adopter une démarche éco-citoyenne</t>
  </si>
  <si>
    <t>Dernier semestre de la deuxième année de formation</t>
  </si>
  <si>
    <t>1ère partie écrite</t>
  </si>
  <si>
    <t>2ème partie pratique</t>
  </si>
  <si>
    <t>45 min - 30 points</t>
  </si>
  <si>
    <t>L'apprenant met en œuvre sur son modèle (élève-modèle) les techniques esthétiques correspondant aux attentes de la cliente de la situation professionnelle.</t>
  </si>
  <si>
    <t>2h - 70 points
-les techniques de soins esthétiques du visage au regard du diagnostic posé: 45 points
-les techniques de soins des mains ou des pieds: 10 points
-les techniques de maquillage: 15 points</t>
  </si>
  <si>
    <t>Grille(s) de notation</t>
  </si>
  <si>
    <r>
      <t xml:space="preserve">Caractéristiques du modèle : </t>
    </r>
    <r>
      <rPr>
        <sz val="10"/>
        <rFont val="Century Gothic"/>
        <family val="2"/>
        <scheme val="minor"/>
      </rPr>
      <t>Modèle féminin.</t>
    </r>
    <r>
      <rPr>
        <b/>
        <sz val="10"/>
        <rFont val="Century Gothic"/>
        <family val="2"/>
        <scheme val="minor"/>
      </rPr>
      <t xml:space="preserve">
</t>
    </r>
    <r>
      <rPr>
        <sz val="10"/>
        <rFont val="Century Gothic"/>
        <family val="2"/>
        <scheme val="minor"/>
      </rPr>
      <t>Visage maquillé: fond de teint, fards à paupières, cosmétiques à cils, rouge à lèvres foncé,
Sourcisl épilés,
Ongles des mains et des pieds non maquillés,
Sans faux-cils ou extension de cils, sans maquillage permanent,
Sans piercing pour des raisons d'hygiène et de sécurité liées à l'utilisation des appareils électriques.</t>
    </r>
  </si>
  <si>
    <r>
      <t>EP2 Techniques esthétiques liées aux phanères</t>
    </r>
    <r>
      <rPr>
        <b/>
        <sz val="12"/>
        <color theme="1"/>
        <rFont val="Arial"/>
        <family val="2"/>
      </rPr>
      <t xml:space="preserve">                             </t>
    </r>
    <r>
      <rPr>
        <i/>
        <sz val="11"/>
        <color theme="1"/>
        <rFont val="Arial"/>
        <family val="2"/>
      </rPr>
      <t>Coefficient : 4</t>
    </r>
  </si>
  <si>
    <r>
      <t xml:space="preserve">L’épreuve doit évaluer les </t>
    </r>
    <r>
      <rPr>
        <u/>
        <sz val="10"/>
        <color theme="1"/>
        <rFont val="Arial"/>
        <family val="2"/>
      </rPr>
      <t>compétences</t>
    </r>
    <r>
      <rPr>
        <sz val="10"/>
        <color theme="1"/>
        <rFont val="Arial"/>
        <family val="2"/>
      </rPr>
      <t xml:space="preserve"> professionnelles du pôle 2 et les </t>
    </r>
    <r>
      <rPr>
        <u/>
        <sz val="10"/>
        <color theme="1"/>
        <rFont val="Arial"/>
        <family val="2"/>
      </rPr>
      <t>savoirs associés</t>
    </r>
    <r>
      <rPr>
        <sz val="10"/>
        <color theme="1"/>
        <rFont val="Arial"/>
        <family val="2"/>
      </rPr>
      <t xml:space="preserve"> qui leurs sont rattachés.</t>
    </r>
  </si>
  <si>
    <t>C21-Mettre en œuvre des protocoles de techniques esthétiques liées aux phanères.</t>
  </si>
  <si>
    <t>C22-Mettre en œuvre des protocoles de techniques de maquillage des ongles.</t>
  </si>
  <si>
    <t>L'épreuve permet d'évaluer :
-la maîtrise des techniques esthétiques liées aux phanères,
-l'aptitude à organiser son poste de travail,
-l'aptitude à mobiliser des savoirs associés au pôle 2,
-l'aptitude à respecter les règles d'hygiène, de sécurité, d'ergonomie et à adopter une démarche éco citoyenne.</t>
  </si>
  <si>
    <r>
      <t xml:space="preserve">A partir d'une situation professionnelle donnée, il est demandé aux apprenants de:
-mettre en œuvre des techniques esthétiques,
-mobiliser les savoirs associés.
</t>
    </r>
    <r>
      <rPr>
        <b/>
        <i/>
        <sz val="10"/>
        <color theme="1"/>
        <rFont val="Arial"/>
        <family val="2"/>
      </rPr>
      <t>La situation professionnelle comporte les attentes de la cliente.</t>
    </r>
  </si>
  <si>
    <t>L'apprenant prend connaissance de la situation professionnelle et détermine le type de peau de la cliente. Il répond au questionnement en mobilisant les savoirs associés.</t>
  </si>
  <si>
    <t>L'apprenant prend connaissance de la situation professionnelle et répond au questionnement en mobilisant les savoirs associés.</t>
  </si>
  <si>
    <t>30 min - 20 points</t>
  </si>
  <si>
    <r>
      <t>2h - 60 points
-des techniques d'</t>
    </r>
    <r>
      <rPr>
        <u/>
        <sz val="10"/>
        <color theme="1"/>
        <rFont val="Arial"/>
        <family val="2"/>
      </rPr>
      <t>épilation des sourcils</t>
    </r>
    <r>
      <rPr>
        <sz val="10"/>
        <color theme="1"/>
        <rFont val="Arial"/>
        <family val="2"/>
      </rPr>
      <t>: 10 points
-des techniques d'</t>
    </r>
    <r>
      <rPr>
        <u/>
        <sz val="10"/>
        <color theme="1"/>
        <rFont val="Arial"/>
        <family val="2"/>
      </rPr>
      <t xml:space="preserve">épilation de deux zones sur le corps </t>
    </r>
    <r>
      <rPr>
        <sz val="10"/>
        <color theme="1"/>
        <rFont val="Arial"/>
        <family val="2"/>
      </rPr>
      <t xml:space="preserve">(aisselles, demi-jambes, cuisses, avant-bras, maillot): 30 points
-des techniques sur </t>
    </r>
    <r>
      <rPr>
        <u/>
        <sz val="10"/>
        <color theme="1"/>
        <rFont val="Arial"/>
        <family val="2"/>
      </rPr>
      <t>les ongles</t>
    </r>
    <r>
      <rPr>
        <sz val="10"/>
        <color theme="1"/>
        <rFont val="Arial"/>
        <family val="2"/>
      </rPr>
      <t xml:space="preserve"> : </t>
    </r>
    <r>
      <rPr>
        <b/>
        <sz val="10"/>
        <color theme="1"/>
        <rFont val="Arial"/>
        <family val="2"/>
      </rPr>
      <t>soit</t>
    </r>
    <r>
      <rPr>
        <sz val="10"/>
        <color theme="1"/>
        <rFont val="Arial"/>
        <family val="2"/>
      </rPr>
      <t xml:space="preserve"> un soin esthétique des ongles des mains ou des pieds ET un maquillage des ongles avec un vernis classique laqué ou french, </t>
    </r>
    <r>
      <rPr>
        <b/>
        <sz val="10"/>
        <color theme="1"/>
        <rFont val="Arial"/>
        <family val="2"/>
      </rPr>
      <t>soit</t>
    </r>
    <r>
      <rPr>
        <sz val="10"/>
        <color theme="1"/>
        <rFont val="Arial"/>
        <family val="2"/>
      </rPr>
      <t xml:space="preserve"> un maquillage des ongles avec un vernis semi-permanent: 20 points</t>
    </r>
  </si>
  <si>
    <r>
      <t xml:space="preserve">Caractéristiques du modèle : </t>
    </r>
    <r>
      <rPr>
        <sz val="10"/>
        <rFont val="Century Gothic"/>
        <family val="2"/>
        <scheme val="minor"/>
      </rPr>
      <t>Modèle féminin.
Visage non maquillé,
Sourcils non épilés, sans maquillage permanent,
Jambes complètes, avant-bras, aisselles, maillot non épilés (longueur minimum 2 mm),
Ongles des mains et des pieds  maquillés avec du vernis classique foncé non manucurés (pas de vernis semi-permanent), non rongés,
Sans prothèse ongulaire (capsules, gels, résines),
Sans piercing pour des raisons d'hygiène et de sécurité liées à l'utilisation des appareils électriques.</t>
    </r>
  </si>
  <si>
    <r>
      <t xml:space="preserve">EP3  Conduite d'un institut de beauté et de bien-être             </t>
    </r>
    <r>
      <rPr>
        <sz val="12"/>
        <color theme="1"/>
        <rFont val="Arial"/>
        <family val="2"/>
      </rPr>
      <t xml:space="preserve">
Relation avec la clientèle et vie de l'institut              </t>
    </r>
    <r>
      <rPr>
        <i/>
        <sz val="10"/>
        <color theme="1"/>
        <rFont val="Arial"/>
        <family val="2"/>
      </rPr>
      <t>Coefficient : 4</t>
    </r>
  </si>
  <si>
    <r>
      <t xml:space="preserve">L'épreuve permet d'évaluer les </t>
    </r>
    <r>
      <rPr>
        <u/>
        <sz val="10"/>
        <color theme="1"/>
        <rFont val="Arial"/>
        <family val="2"/>
      </rPr>
      <t>compétences</t>
    </r>
    <r>
      <rPr>
        <sz val="10"/>
        <color theme="1"/>
        <rFont val="Arial"/>
        <family val="2"/>
      </rPr>
      <t xml:space="preserve"> professionnelles du pôle 3 et les </t>
    </r>
    <r>
      <rPr>
        <u/>
        <sz val="10"/>
        <color theme="1"/>
        <rFont val="Arial"/>
        <family val="2"/>
      </rPr>
      <t>savoirs</t>
    </r>
    <r>
      <rPr>
        <sz val="10"/>
        <color theme="1"/>
        <rFont val="Arial"/>
        <family val="2"/>
      </rPr>
      <t xml:space="preserve"> qui lui sont associés.</t>
    </r>
  </si>
  <si>
    <t>C31-Accueillir et prendre en charge la clientèle</t>
  </si>
  <si>
    <t>C32-Conseiller et vendre des produits cosmétiques et des prestations esthétiques</t>
  </si>
  <si>
    <t>C33-Mettre en valeur et promouvoir des produits et des prestations</t>
  </si>
  <si>
    <t>C34-Organiser un planning de rendez-vous</t>
  </si>
  <si>
    <t>C35-Participer à la vie d'un institut de beauté et de bien-être</t>
  </si>
  <si>
    <t>L'évaluation de l'apprenant s'effectue en deux temps :
-Première situation: les compétences C31, C32 et C34 sont évaluées dans le cadre d'une simulation de vente.
-Deuxième situation: les compétences C33 et C35 sont évaluées à partir d'un dossier rédigé et présenté par l'apprenant. Cette présentation est suivie d'un entretien.</t>
  </si>
  <si>
    <r>
      <t xml:space="preserve">Situation 1
</t>
    </r>
    <r>
      <rPr>
        <sz val="10"/>
        <rFont val="Arial"/>
        <family val="2"/>
      </rPr>
      <t>Une simulation de vente d'un produit cosmétique ou d'une prestation esthétique dans un espace de vente contextualisé, au cours de laquelle une prise de rendez-vous sera effectuée.</t>
    </r>
  </si>
  <si>
    <t>La commission d'évaluation met l'apprenant en situation de vente en lui précisant la nature des produits ou des prestations. Au cours du sketch une seule objection sera formulée et une vente additionnelle sera proposée par l'apprenant.</t>
  </si>
  <si>
    <r>
      <t xml:space="preserve">Situation 2
</t>
    </r>
    <r>
      <rPr>
        <sz val="10"/>
        <rFont val="Arial"/>
        <family val="2"/>
      </rPr>
      <t>La présentation du dossier élaboré par l'apprenant suivi d'un entretien. Le dossier correspond aux activités professionnelles réalisées en entreprise et liées aux compétences C33 et C35.</t>
    </r>
  </si>
  <si>
    <t>L'apprenant remet son dossier à la date fixée par les enseignants et validée par le chef d'établissement.
 L'apprenant présent à l'épreuve qui n'a pas remis son dossier à la date fixée n'est pas interrogé, est reçu par le DDFPT et/ou l'enseignant et se voit attribuer la note "0" à l'épreuve.</t>
  </si>
  <si>
    <t>CAP Esthétique cosmétique parfumerie</t>
  </si>
  <si>
    <t>Epreuve EP1</t>
  </si>
  <si>
    <r>
      <t xml:space="preserve">Techniques esthétiques du visage, des mains et des pieds
</t>
    </r>
    <r>
      <rPr>
        <b/>
        <sz val="12"/>
        <color rgb="FF0070C0"/>
        <rFont val="Arial"/>
        <family val="2"/>
      </rPr>
      <t>en centre de formation</t>
    </r>
  </si>
  <si>
    <r>
      <t xml:space="preserve">Techniques esthétiques liées aux phanères
</t>
    </r>
    <r>
      <rPr>
        <b/>
        <sz val="12"/>
        <color rgb="FF0070C0"/>
        <rFont val="Arial"/>
        <family val="2"/>
      </rPr>
      <t>en centre de formation</t>
    </r>
  </si>
  <si>
    <r>
      <t xml:space="preserve">Conduite d'un institut de beauté et de bien-être
</t>
    </r>
    <r>
      <rPr>
        <b/>
        <sz val="12"/>
        <color rgb="FF0070C0"/>
        <rFont val="Arial"/>
        <family val="2"/>
      </rPr>
      <t>en centre de formation</t>
    </r>
  </si>
  <si>
    <t>/100</t>
  </si>
  <si>
    <t>/260</t>
  </si>
  <si>
    <t>Session 20…</t>
  </si>
  <si>
    <t xml:space="preserve">CCF </t>
  </si>
  <si>
    <t>NOM et prénom de l'élève/apprenti</t>
  </si>
  <si>
    <t xml:space="preserve">CRITERES                                                              </t>
  </si>
  <si>
    <t>Attentes</t>
  </si>
  <si>
    <t>Pds</t>
  </si>
  <si>
    <t>NE!</t>
  </si>
  <si>
    <t>TI</t>
  </si>
  <si>
    <t>I</t>
  </si>
  <si>
    <t>S</t>
  </si>
  <si>
    <t>TS</t>
  </si>
  <si>
    <t>Total / 20</t>
  </si>
  <si>
    <t>La note est générée automatiquement</t>
  </si>
  <si>
    <r>
      <t xml:space="preserve">Appréciations
</t>
    </r>
    <r>
      <rPr>
        <sz val="11"/>
        <color theme="1"/>
        <rFont val="Century Gothic"/>
        <family val="2"/>
        <scheme val="minor"/>
      </rPr>
      <t xml:space="preserve">NE! : </t>
    </r>
    <r>
      <rPr>
        <sz val="9"/>
        <color theme="1"/>
        <rFont val="Century Gothic"/>
        <family val="2"/>
        <scheme val="minor"/>
      </rPr>
      <t>Les compétences "non évaluables" seront obligatoirement justifiées dans ce cadre.</t>
    </r>
    <r>
      <rPr>
        <b/>
        <sz val="9"/>
        <color theme="1"/>
        <rFont val="Century Gothic"/>
        <family val="2"/>
        <scheme val="minor"/>
      </rPr>
      <t xml:space="preserve">
</t>
    </r>
  </si>
  <si>
    <t xml:space="preserve">Noms des évaluateurs : 
</t>
  </si>
  <si>
    <t xml:space="preserve"> Grille d'évaluation   
CAP Esthétique Cosmétique Parfumerie</t>
  </si>
  <si>
    <t>Coefficient : 5</t>
  </si>
  <si>
    <r>
      <rPr>
        <sz val="11"/>
        <color theme="1"/>
        <rFont val="Arial"/>
        <family val="2"/>
      </rPr>
      <t>Epreuve  EP1</t>
    </r>
    <r>
      <rPr>
        <b/>
        <sz val="11"/>
        <color theme="1"/>
        <rFont val="Arial"/>
        <family val="2"/>
      </rPr>
      <t xml:space="preserve"> Techniques de soins esthétiques du visage, des mains et des pieds   Pôle 1  </t>
    </r>
    <r>
      <rPr>
        <b/>
        <sz val="11"/>
        <color rgb="FFFF0000"/>
        <rFont val="Arial"/>
        <family val="2"/>
      </rPr>
      <t>Centre de Formation</t>
    </r>
  </si>
  <si>
    <t xml:space="preserve">Indicateurs d'évaluation communs aux compétences     C11.1    C11.2    C11.3    C12.1  </t>
  </si>
  <si>
    <t>Aptitude à mobiliser les savoirs associés
dont S1.1.3 lié à la conduite d'une prestation UV</t>
  </si>
  <si>
    <t>C11.1 Mettre en œuvre des protocoles de techniques de soins esthétqiues du visage correspondant aux attentes de la situation professionnelle</t>
  </si>
  <si>
    <t>Enchainement logique des étapes</t>
  </si>
  <si>
    <t>C11.2 Mettre en œuvre des protocoles de techniques de soins esthétqiues des mains et des pieds</t>
  </si>
  <si>
    <t>C12.1 Mettre en œuvre des protocoles de techniques de maquillage du visage</t>
  </si>
  <si>
    <t>Réaliser un maquillage du visage</t>
  </si>
  <si>
    <r>
      <rPr>
        <sz val="11"/>
        <color theme="1"/>
        <rFont val="Arial"/>
        <family val="2"/>
      </rPr>
      <t>Epreuve  EP2</t>
    </r>
    <r>
      <rPr>
        <b/>
        <sz val="11"/>
        <color theme="1"/>
        <rFont val="Arial"/>
        <family val="2"/>
      </rPr>
      <t xml:space="preserve"> Techniques esthétiques liées aux phanères   
Pôle 2  </t>
    </r>
    <r>
      <rPr>
        <b/>
        <sz val="11"/>
        <color rgb="FFFF0000"/>
        <rFont val="Arial"/>
        <family val="2"/>
      </rPr>
      <t>Centre de Formation</t>
    </r>
  </si>
  <si>
    <t>Coefficient : 4</t>
  </si>
  <si>
    <t xml:space="preserve">Indicateurs d'évaluation communs aux compétences     C21.1    C21.3    C22.1    C22.2  </t>
  </si>
  <si>
    <t>C21.1 Mettre en œuvre des protocoles de techniques d'épilation</t>
  </si>
  <si>
    <t>Réaliser des épilations des sourcils</t>
  </si>
  <si>
    <t>Réaliser des épilations du corps</t>
  </si>
  <si>
    <t>C21.3 Mettre en œuvre des protocoles de techniques de soins esthétqiues des ongles
C22.1     C22.2 Mettre en œuvre des protocoles de maquillage des ongles</t>
  </si>
  <si>
    <t>Réaliser un soin esthétique des ongles :
- des techniques manuelles
- des produits cosmétiques</t>
  </si>
  <si>
    <t xml:space="preserve">Réaliser un maquillage des ongles avec un vernis classique
</t>
  </si>
  <si>
    <t>OU</t>
  </si>
  <si>
    <t xml:space="preserve">Réaliser un maquillage des ongles avec un vernis semi-permanent
</t>
  </si>
  <si>
    <r>
      <rPr>
        <sz val="11"/>
        <color theme="1"/>
        <rFont val="Arial"/>
        <family val="2"/>
      </rPr>
      <t>Epreuve  EP3</t>
    </r>
    <r>
      <rPr>
        <b/>
        <sz val="11"/>
        <color theme="1"/>
        <rFont val="Arial"/>
        <family val="2"/>
      </rPr>
      <t xml:space="preserve"> Conduite d'un institut
Pôle 3  </t>
    </r>
    <r>
      <rPr>
        <b/>
        <sz val="11"/>
        <color rgb="FFFF0000"/>
        <rFont val="Arial"/>
        <family val="2"/>
      </rPr>
      <t>Centre de Formation</t>
    </r>
  </si>
  <si>
    <r>
      <rPr>
        <b/>
        <sz val="11"/>
        <color theme="1"/>
        <rFont val="Arial"/>
        <family val="2"/>
      </rPr>
      <t>Situation</t>
    </r>
    <r>
      <rPr>
        <sz val="11"/>
        <color theme="1"/>
        <rFont val="Arial"/>
        <family val="2"/>
      </rPr>
      <t xml:space="preserve"> </t>
    </r>
    <r>
      <rPr>
        <b/>
        <sz val="11"/>
        <color theme="1"/>
        <rFont val="Arial"/>
        <family val="2"/>
      </rPr>
      <t>1</t>
    </r>
    <r>
      <rPr>
        <sz val="11"/>
        <color theme="1"/>
        <rFont val="Arial"/>
        <family val="2"/>
      </rPr>
      <t xml:space="preserve"> : Préparation : 5 min.               Sketch : 10 min.
</t>
    </r>
    <r>
      <rPr>
        <b/>
        <sz val="11"/>
        <color theme="1"/>
        <rFont val="Arial"/>
        <family val="2"/>
      </rPr>
      <t>Situation</t>
    </r>
    <r>
      <rPr>
        <sz val="11"/>
        <color theme="1"/>
        <rFont val="Arial"/>
        <family val="2"/>
      </rPr>
      <t xml:space="preserve"> </t>
    </r>
    <r>
      <rPr>
        <b/>
        <sz val="11"/>
        <color theme="1"/>
        <rFont val="Arial"/>
        <family val="2"/>
      </rPr>
      <t>2</t>
    </r>
    <r>
      <rPr>
        <sz val="11"/>
        <color theme="1"/>
        <rFont val="Arial"/>
        <family val="2"/>
      </rPr>
      <t xml:space="preserve"> : Présentation du dossier : 10 min. max.      Entretien: 15 min. max.</t>
    </r>
  </si>
  <si>
    <t>Situation 1</t>
  </si>
  <si>
    <t>Situation 2</t>
  </si>
  <si>
    <r>
      <rPr>
        <b/>
        <sz val="11"/>
        <color theme="1"/>
        <rFont val="Century Gothic"/>
        <family val="2"/>
        <scheme val="minor"/>
      </rPr>
      <t>Caractéristiques du modèle :</t>
    </r>
    <r>
      <rPr>
        <sz val="11"/>
        <color theme="1"/>
        <rFont val="Century Gothic"/>
        <family val="2"/>
        <scheme val="minor"/>
      </rPr>
      <t xml:space="preserve"> 
Modèle féminin
Visage maquillé : fond de teint, fards à paupières, cosmétiques à cils, rouge à lèvres foncé.
Sourcils épilés.
Ongles des mains ou des pieds non maquillés.
</t>
    </r>
    <r>
      <rPr>
        <sz val="11"/>
        <color theme="1"/>
        <rFont val="Century Gothic"/>
        <family val="2"/>
        <scheme val="minor"/>
      </rPr>
      <t>Pas de faux-cils, d'extension de cils ou de maquillage permanent.
Pas de piercing sur le visage</t>
    </r>
  </si>
  <si>
    <t>Total / 14</t>
  </si>
  <si>
    <t>Entrer la note obtenue à l'écrit  ( /30)</t>
  </si>
  <si>
    <t>Note /30</t>
  </si>
  <si>
    <t>La note est générée automatiquement  (/6)</t>
  </si>
  <si>
    <t>Note /6</t>
  </si>
  <si>
    <t>Aptitude à mobiliser les savoirs associés</t>
  </si>
  <si>
    <t>Entrer la note obtenue à l'écrit  ( /20)</t>
  </si>
  <si>
    <t>TOTAL / 20</t>
  </si>
  <si>
    <t>Note /80</t>
  </si>
  <si>
    <t>Note /60</t>
  </si>
  <si>
    <t>Académie de ….</t>
  </si>
  <si>
    <t>Le candidat n’a pas de proposition ; le jury relance mais est frustré d’information ; pas de connaissance d’un planning.</t>
  </si>
  <si>
    <t>Le candidat subit la simulation de vente y compris pour le planning ; le jury déclenche la compétence à explorer ou la réponse n’est pas adaptée.</t>
  </si>
  <si>
    <t>Le candidat met en œuvre des techniques de vente, il déclenche par lui-même des automatismes.</t>
  </si>
  <si>
    <t>Le candidat a une aisance naturelle dans chacun des items ; il s’est approprié l’acte de vente.</t>
  </si>
  <si>
    <t>Le candidat ne s’est pas approprié les éléments du dossier présenté ; peu ou pas d’échanges avec le jury. Le candidat ne répond pas aux attentes de l’épreuve.</t>
  </si>
  <si>
    <t xml:space="preserve">Le candidat présente un dossier incomplet ; la présentation est succincte, elle demande le soutien du jury ; les réponses sont incomplètes et/ou erronées, peu d’argumentation.  </t>
  </si>
  <si>
    <t>Le candidat a réalisé son dossier, les notions présentes dans le dossier sont acquises mais il ne les maîtrise pas suffisamment pour étayer son argumentation.</t>
  </si>
  <si>
    <t>Le candidat est en capacité de défendre son dossier, il maîtrise les éléments avancés. Son dossier est un appui à son argumentation</t>
  </si>
  <si>
    <t>- Identification de sa fonction dans l'entreprise et dans l'équipe
- Aménagements et organisation adaptés des espaces de travail
- Présentation de produits sur un stand, vitrine ou linéaire de façon harmonieuse, attractive, conforme à l'image de la marque ou du thème
- Présentation argumentée de la valorisation du support publicitaire
- Respect des consignes pour répondre à l'objectif fixé de l'action d'animation pour la propotion d'un produit ou d'une prestation</t>
  </si>
  <si>
    <t xml:space="preserve">- Présentation claire, soignée
- Expression correcte, langage adapté
</t>
  </si>
  <si>
    <t>- Enchainement logique des étapes
- Maitrise des techniques
- Résultat net et esthétique</t>
  </si>
  <si>
    <t>- Enchainement logique des étapes
- Maitrise des techniques adaptées à la demande:
     . manuelles
     . utilisant des produits cosmétiques
- Résultat net</t>
  </si>
  <si>
    <t>- Respect du protocole
- Maitrise de la technique
- Mise en valeur des ongles
- Résultat net</t>
  </si>
  <si>
    <t>- Maitrise de la technique
- Mise en valeur des ongles
- Résultat net</t>
  </si>
  <si>
    <t>Total / 80</t>
  </si>
  <si>
    <t>Maitrise des techniques esthétiques</t>
  </si>
  <si>
    <t xml:space="preserve">La note est générée automatiquement </t>
  </si>
  <si>
    <t>Réaliser un soin esthétique du visage, cou, décolleté en utilisant:
     - des techniques manuelles,
     - des produits cosmétiques,
     - des appareils</t>
  </si>
  <si>
    <t xml:space="preserve">- Organisation, installation rationnelle et complète du poste de travail,
- Durée de réalisation optimisée,
- Respect de : 
     . la règlementation en vigueur
     . l'anatomie et la physiologie
     . le confort du client
     . les règles d'hygiène, de sécurité et d'ergonomie
     . une démarche éco-citoyenne
</t>
  </si>
  <si>
    <t>Maitrise des techniques adaptées à la demande:
     - manuelles
     - utilisant des appareils
     - utilisant des produits cosmétiques</t>
  </si>
  <si>
    <t>Réaliser un soin esthétique des mains ou des pieds en utilisant:
     - des techniques manuelles
     - des produits cosmétiques</t>
  </si>
  <si>
    <t>- Maquillage adapté à la demande
- Maitrise des techniques
- Mise en valeur du visage
- Résultat net</t>
  </si>
  <si>
    <t>- Enchainement logique des étapes
- Maitrise des techniques adaptées à la demande:
         . manuelles
         . utilisant des produits cosmétiques</t>
  </si>
  <si>
    <t xml:space="preserve">- Organisation, installation fonctionnelle du poste de travail
- Durée de réalisation optimisée,
- Respect de : 
     . la règlementation en vigueur
     . l'anatomie et la physiologie
     . le confort du client
     . les règles d'hygiène, de sécurité et d'ergonomie
     . une démarche éco-citoyenne
</t>
  </si>
  <si>
    <t>- Adopter une attitude professionnelle
- Créer les conditions d'accueil
- Conduire un dialogue
- Identifier les attentes, les besoins et les motivations de la cliente
- Reformuler les besoins
- Sélectionner les produits ou les services adaptés aux attentes
- Argumenter la sélection
- Répondre à une objection
- Proposer une vente additionnelle
- Conclure la vente
- Renseigner un planning de rendez-vous
- Optimiser un planning de rendez-vous</t>
  </si>
  <si>
    <t>L’évaluation par Contrôle en Cours de Formation</t>
  </si>
  <si>
    <t>Préparation d’une situation d’évaluation</t>
  </si>
  <si>
    <r>
      <t xml:space="preserve">Une </t>
    </r>
    <r>
      <rPr>
        <sz val="11"/>
        <color rgb="FF000000"/>
        <rFont val="Arial"/>
        <family val="2"/>
      </rPr>
      <t>situation</t>
    </r>
    <r>
      <rPr>
        <sz val="11"/>
        <color theme="1"/>
        <rFont val="Arial"/>
        <family val="2"/>
      </rPr>
      <t xml:space="preserve"> d’évaluation est une situation qui permet la réalisation d’une activité dans un contexte donné.</t>
    </r>
  </si>
  <si>
    <t>Elle doit être définie à partir des éléments suivants :</t>
  </si>
  <si>
    <r>
      <t>-</t>
    </r>
    <r>
      <rPr>
        <sz val="7"/>
        <color theme="1"/>
        <rFont val="Times New Roman"/>
        <family val="1"/>
      </rPr>
      <t xml:space="preserve">   </t>
    </r>
    <r>
      <rPr>
        <sz val="11"/>
        <color theme="1"/>
        <rFont val="Arial"/>
        <family val="2"/>
      </rPr>
      <t>la définition de l’activité à réaliser, commande de travaux choisis parmi les activités auxquelles le candidat a déjà été formé et en conformité avec la définition de l’épreuve d’examen,</t>
    </r>
  </si>
  <si>
    <r>
      <t>-</t>
    </r>
    <r>
      <rPr>
        <sz val="7"/>
        <color theme="1"/>
        <rFont val="Times New Roman"/>
        <family val="1"/>
      </rPr>
      <t xml:space="preserve">   </t>
    </r>
    <r>
      <rPr>
        <sz val="11"/>
        <color theme="1"/>
        <rFont val="Arial"/>
        <family val="2"/>
      </rPr>
      <t>les conditions de réalisation, temps imparti, documents, matériels et produits mis à disposition</t>
    </r>
  </si>
  <si>
    <t>la performance attendue,</t>
  </si>
  <si>
    <r>
      <t>-</t>
    </r>
    <r>
      <rPr>
        <sz val="7"/>
        <color theme="1"/>
        <rFont val="Times New Roman"/>
        <family val="1"/>
      </rPr>
      <t xml:space="preserve">   </t>
    </r>
    <r>
      <rPr>
        <sz val="11"/>
        <color theme="1"/>
        <rFont val="Arial"/>
        <family val="2"/>
      </rPr>
      <t xml:space="preserve">les critères d’évaluation </t>
    </r>
  </si>
  <si>
    <t>L’apprenant est informé des objectifs visés par les situations d’évaluation et des conditions de leur déroulement préalablement à leur mise en œuvre.</t>
  </si>
  <si>
    <t xml:space="preserve">Déroulement de l’évaluation </t>
  </si>
  <si>
    <t>L'enseignant programme et organise l’évaluation.</t>
  </si>
  <si>
    <r>
      <t xml:space="preserve">L’apprenant est informé à l’avance de la date du CCF, ainsi que des conséquences d’une éventuelle 
absence par : inscription dans le carnet de correspondance, inscription dans le cahier de textes de la classe, …. </t>
    </r>
    <r>
      <rPr>
        <b/>
        <sz val="11"/>
        <color theme="1"/>
        <rFont val="Arial"/>
        <family val="2"/>
      </rPr>
      <t>Il n’y a pas d’obligation à envoyer des convocations individuelles à domicile</t>
    </r>
    <r>
      <rPr>
        <sz val="11"/>
        <color theme="1"/>
        <rFont val="Arial"/>
        <family val="2"/>
      </rPr>
      <t xml:space="preserve"> mais ce peut être un choix de l’établissement.</t>
    </r>
  </si>
  <si>
    <r>
      <t>En cas d’absence</t>
    </r>
    <r>
      <rPr>
        <sz val="11"/>
        <color theme="1"/>
        <rFont val="Arial"/>
        <family val="2"/>
      </rPr>
      <t xml:space="preserve"> d’un apprenant à une évaluation : </t>
    </r>
  </si>
  <si>
    <t>- Si l’absence est justifiée (à l’appréciation du Chef d’établissement), l’enseignant doit organiser, pour cet élève une nouvelle situation d’évaluation,</t>
  </si>
  <si>
    <r>
      <t>- Si l’absence n’est pas justifiée, l’élève est porté « </t>
    </r>
    <r>
      <rPr>
        <i/>
        <sz val="11"/>
        <color theme="1"/>
        <rFont val="Arial"/>
        <family val="2"/>
      </rPr>
      <t>Absent</t>
    </r>
    <r>
      <rPr>
        <sz val="11"/>
        <color theme="1"/>
        <rFont val="Arial"/>
        <family val="2"/>
      </rPr>
      <t> »</t>
    </r>
  </si>
  <si>
    <t>Pendant l’évaluation :</t>
  </si>
  <si>
    <r>
      <t>Ü</t>
    </r>
    <r>
      <rPr>
        <sz val="11"/>
        <color theme="1"/>
        <rFont val="Arial"/>
        <family val="2"/>
      </rPr>
      <t xml:space="preserve"> L'enseignant assisté d’un professionnel, remet à l’apprenant le dossier technique (description d’une situation, documents techniques et annexes…),</t>
    </r>
  </si>
  <si>
    <r>
      <t>Ü</t>
    </r>
    <r>
      <rPr>
        <sz val="11"/>
        <color theme="1"/>
        <rFont val="Arial"/>
        <family val="2"/>
      </rPr>
      <t xml:space="preserve"> L’apprenant réalise l’activité demandée (écrite ou pratique), </t>
    </r>
  </si>
  <si>
    <r>
      <t>Ü</t>
    </r>
    <r>
      <rPr>
        <sz val="11"/>
        <color theme="1"/>
        <rFont val="Arial"/>
        <family val="2"/>
      </rPr>
      <t xml:space="preserve"> Les évaluateurs observent l’activité de l’apprenant au cours de son déroulement pour ne pas se limiter au seul résultat final mais pour aussi prendre en compte la démarche utilisée et les stratégies mises en œuvre.</t>
    </r>
  </si>
  <si>
    <t>Pendant ce temps, les autres apprenants poursuivent 
les activités d’apprentissage prévues.</t>
  </si>
  <si>
    <t>Chaque évaluateur dispose de la grille de notation académique.</t>
  </si>
  <si>
    <t>Aucune proposition de note n’est communiquée au candidat.</t>
  </si>
  <si>
    <t>Remarque :</t>
  </si>
  <si>
    <t xml:space="preserve">Le dossier technique de la situation d’évaluation et la grille de notation, ainsi que les attestations de stage sont regroupés dans un dossier CCF de l’apprenant. </t>
  </si>
  <si>
    <t>Ce dossier est mis à disposition des services des examens pour consultation éventuelle par les membres du jury final. Il est conservé par l’établissement pendant un an, en cas de litige.</t>
  </si>
  <si>
    <r>
      <rPr>
        <i/>
        <sz val="10"/>
        <color theme="1"/>
        <rFont val="Arial"/>
        <family val="2"/>
      </rPr>
      <t>A partir d'une situation professionnelle donnée, il est demandé à l'apprenant de :
- mettre en œuvre des techniques esthétiques,
- mobiliser les savoirs associés.</t>
    </r>
    <r>
      <rPr>
        <b/>
        <i/>
        <sz val="10"/>
        <color theme="1"/>
        <rFont val="Arial"/>
        <family val="2"/>
      </rPr>
      <t xml:space="preserve">
La situation professionnelle comporte les attentes de la cliente et la fiche diagnostic esthétique présentant les caractériques visuelles et palpatoires de sa peau.</t>
    </r>
  </si>
  <si>
    <t>Dernier semestre de la deuxième année de formation.
La situation d'évaluation se déroule dans le cadre des activités habituelles de la formation.</t>
  </si>
  <si>
    <t>Grille(s) de notation xls.</t>
  </si>
  <si>
    <t>Dernier semestre de la deuxième année de formation. 
La situation d'évaluation se déroule dans le cadre des activités habituelles de la formation.</t>
  </si>
  <si>
    <t>Grille(s) de notation .xls</t>
  </si>
  <si>
    <r>
      <t xml:space="preserve">Un enseignant d'esthétique cosmétique ET un professionnel dans la mesure du possible </t>
    </r>
    <r>
      <rPr>
        <i/>
        <sz val="10"/>
        <color theme="1"/>
        <rFont val="Arial"/>
        <family val="2"/>
      </rPr>
      <t>(en cas d'absence du professionnel, ce dernier sera remplacé par un enseignants d'esthétqiue cosmétique).</t>
    </r>
  </si>
  <si>
    <r>
      <t xml:space="preserve">Un enseignant d'esthétique cosmétique et un professionnel dans la mesure du possible. </t>
    </r>
    <r>
      <rPr>
        <i/>
        <sz val="10"/>
        <color theme="1"/>
        <rFont val="Arial"/>
        <family val="2"/>
      </rPr>
      <t>(en cas d'absence du professionnel, ce dernier sera remplacé par un enseignants d'esthétqiue cosmétique).</t>
    </r>
  </si>
  <si>
    <t>L'épreuve permet d'évaluer:
-l'aptitude à accueillir, prendre en charge la clientèle, conseiller et vendre, mettre en valeur et promouvoir des produist cosmétiques et des prestations esthétiques,
-l'aptitude à organiser un planning de rendez-vous et à participer à la vie d'un institut,
- l'aptitude à mobiliser des savoirs associés du pôle 3.</t>
  </si>
  <si>
    <t>Temps de préparation: 5 min
Temps du sketch: 10 min
40 points</t>
  </si>
  <si>
    <t>Temps de présentation du dossier: 10 min max
Temps de l'entretien: 15 min max
40 points</t>
  </si>
  <si>
    <r>
      <t>Le dossier est constitué:
- d'une partie de</t>
    </r>
    <r>
      <rPr>
        <b/>
        <sz val="10"/>
        <color theme="1"/>
        <rFont val="Arial"/>
        <family val="2"/>
      </rPr>
      <t xml:space="preserve"> 2 pages max:</t>
    </r>
    <r>
      <rPr>
        <sz val="10"/>
        <color theme="1"/>
        <rFont val="Arial"/>
        <family val="2"/>
      </rPr>
      <t xml:space="preserve"> présentation d'une ou des entreprises support des PFMP (identité, statut et description de l'environnement, typologie de la clientèle, aménagement des locaux, organigramme, présentation des prestations esthétiques),
-d'une partie de</t>
    </r>
    <r>
      <rPr>
        <b/>
        <sz val="10"/>
        <color theme="1"/>
        <rFont val="Arial"/>
        <family val="2"/>
      </rPr>
      <t xml:space="preserve"> 3 pages max</t>
    </r>
    <r>
      <rPr>
        <sz val="10"/>
        <color theme="1"/>
        <rFont val="Arial"/>
        <family val="2"/>
      </rPr>
      <t>: mise en valeur des produits cosmétiques et/ou des prestations esthétiques: description de techniques de marchandisage utilisées dans l'entreprise (vitrine, présentoirs, PLV, aménagement de l'espace vente).</t>
    </r>
  </si>
  <si>
    <t>Un professionnel (dans la mesure du possible ou d'un enseignant d'esthétqiue cosmétique) ET d'enseignants de vente ou d'esthétique cosmétique.</t>
  </si>
  <si>
    <t>Session 202…..</t>
  </si>
  <si>
    <t>Diagnostic et choix des techniques adaptées au type de peau.</t>
  </si>
  <si>
    <r>
      <rPr>
        <b/>
        <sz val="11"/>
        <color theme="1"/>
        <rFont val="Century Gothic"/>
        <family val="2"/>
        <scheme val="minor"/>
      </rPr>
      <t xml:space="preserve">Caractéristiques du modèle : </t>
    </r>
    <r>
      <rPr>
        <sz val="11"/>
        <color theme="1"/>
        <rFont val="Century Gothic"/>
        <family val="2"/>
        <scheme val="minor"/>
      </rPr>
      <t xml:space="preserve">
Modèle féminin
Visage non maquillé,
Sourcils non épilés, sans maquillage permanent,
Jambes complètes, avant-bras, aisselles, maillot non épilés (longueur minimum 2 mm),
Ongles des mains et des pieds  maquillés avec du vernis classique foncé non manucurés (pas de vernis semi-permanent), non rongés,
Sans prothèse ongulaire (capsules, gels, résines),
Sans piercing pour des raisons d'hygiène et de sécurité liées à l'utilisation des appareils électriques.</t>
    </r>
  </si>
  <si>
    <r>
      <t>EP1 Techniques esthétiques du visage, des mains et des pieds</t>
    </r>
    <r>
      <rPr>
        <b/>
        <sz val="12"/>
        <color theme="1"/>
        <rFont val="Arial"/>
        <family val="2"/>
      </rPr>
      <t xml:space="preserve">     </t>
    </r>
    <r>
      <rPr>
        <i/>
        <sz val="9"/>
        <color theme="1"/>
        <rFont val="Arial"/>
        <family val="2"/>
      </rPr>
      <t>Coefficient : 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</si>
</sst>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mm/dd/yy;@"/>
    <numFmt numFmtId="165" formatCode="[&lt;=9999999]###\-####;\(###\)\ ###\-####"/>
  </numFmts>
  <fonts count="86" x14ac:knownFonts="1">
    <font>
      <sz val="10"/>
      <color theme="1"/>
      <name val="Century Gothic"/>
      <family val="2"/>
      <scheme val="minor"/>
    </font>
    <font>
      <sz val="11"/>
      <color theme="1"/>
      <name val="Century Gothic"/>
      <family val="2"/>
      <scheme val="minor"/>
    </font>
    <font>
      <sz val="11"/>
      <color theme="1"/>
      <name val="Century Gothic"/>
      <family val="2"/>
      <scheme val="minor"/>
    </font>
    <font>
      <sz val="11"/>
      <color theme="1"/>
      <name val="Century Gothic"/>
      <family val="2"/>
      <scheme val="minor"/>
    </font>
    <font>
      <sz val="11"/>
      <color theme="1"/>
      <name val="Century Gothic"/>
      <family val="2"/>
      <scheme val="minor"/>
    </font>
    <font>
      <sz val="11"/>
      <color theme="1"/>
      <name val="Century Gothic"/>
      <family val="2"/>
      <scheme val="minor"/>
    </font>
    <font>
      <sz val="11"/>
      <color theme="1"/>
      <name val="Century Gothic"/>
      <family val="2"/>
      <scheme val="minor"/>
    </font>
    <font>
      <b/>
      <sz val="8"/>
      <color theme="1" tint="0.14996795556505021"/>
      <name val="Century Gothic"/>
      <family val="1"/>
      <scheme val="minor"/>
    </font>
    <font>
      <sz val="8"/>
      <name val="Century Gothic"/>
      <family val="1"/>
      <scheme val="minor"/>
    </font>
    <font>
      <b/>
      <sz val="8"/>
      <color theme="1" tint="0.14996795556505021"/>
      <name val="Century Gothic"/>
      <family val="2"/>
      <scheme val="minor"/>
    </font>
    <font>
      <sz val="8"/>
      <name val="Century Gothic"/>
      <family val="2"/>
      <scheme val="minor"/>
    </font>
    <font>
      <b/>
      <sz val="22"/>
      <color theme="0"/>
      <name val="Century Gothic"/>
      <family val="2"/>
      <scheme val="major"/>
    </font>
    <font>
      <b/>
      <sz val="16"/>
      <color theme="0"/>
      <name val="Century Gothic"/>
      <family val="2"/>
      <scheme val="minor"/>
    </font>
    <font>
      <b/>
      <sz val="10"/>
      <color theme="1"/>
      <name val="Century Gothic"/>
      <family val="2"/>
      <scheme val="minor"/>
    </font>
    <font>
      <sz val="9"/>
      <color theme="1"/>
      <name val="Century Gothic"/>
      <family val="2"/>
      <scheme val="minor"/>
    </font>
    <font>
      <sz val="8"/>
      <color theme="1"/>
      <name val="Century Gothic"/>
      <family val="2"/>
      <scheme val="minor"/>
    </font>
    <font>
      <sz val="12"/>
      <color theme="3"/>
      <name val="Century Gothic"/>
      <family val="2"/>
      <scheme val="minor"/>
    </font>
    <font>
      <b/>
      <sz val="8"/>
      <color theme="1"/>
      <name val="Century Gothic"/>
      <family val="2"/>
      <scheme val="minor"/>
    </font>
    <font>
      <b/>
      <sz val="10"/>
      <color theme="1"/>
      <name val="Arial"/>
      <family val="2"/>
    </font>
    <font>
      <b/>
      <sz val="10"/>
      <color theme="3" tint="-0.24994659260841701"/>
      <name val="Century Gothic"/>
      <family val="2"/>
      <scheme val="minor"/>
    </font>
    <font>
      <sz val="8"/>
      <color theme="3" tint="-0.24994659260841701"/>
      <name val="Century Gothic"/>
      <family val="2"/>
      <scheme val="minor"/>
    </font>
    <font>
      <sz val="9"/>
      <color theme="3" tint="-0.24994659260841701"/>
      <name val="Century Gothic"/>
      <family val="2"/>
      <scheme val="minor"/>
    </font>
    <font>
      <b/>
      <sz val="8"/>
      <color theme="3" tint="-0.24994659260841701"/>
      <name val="Century Gothic"/>
      <family val="2"/>
      <scheme val="minor"/>
    </font>
    <font>
      <b/>
      <sz val="11"/>
      <color theme="1"/>
      <name val="Arial"/>
      <family val="2"/>
    </font>
    <font>
      <sz val="8"/>
      <color rgb="FFFF0000"/>
      <name val="Century Gothic"/>
      <family val="2"/>
      <scheme val="minor"/>
    </font>
    <font>
      <b/>
      <i/>
      <sz val="8"/>
      <color theme="1"/>
      <name val="Century Gothic"/>
      <family val="2"/>
      <scheme val="minor"/>
    </font>
    <font>
      <b/>
      <sz val="11"/>
      <color theme="3" tint="-0.24994659260841701"/>
      <name val="Century Gothic"/>
      <family val="2"/>
      <scheme val="minor"/>
    </font>
    <font>
      <b/>
      <sz val="11"/>
      <color theme="0"/>
      <name val="Century Gothic"/>
      <family val="2"/>
      <scheme val="minor"/>
    </font>
    <font>
      <b/>
      <sz val="10"/>
      <name val="Century Gothic"/>
      <family val="2"/>
      <scheme val="minor"/>
    </font>
    <font>
      <sz val="8"/>
      <color theme="3" tint="-0.249977111117893"/>
      <name val="Arial"/>
      <family val="2"/>
    </font>
    <font>
      <sz val="9"/>
      <name val="Century Gothic"/>
      <family val="2"/>
      <scheme val="minor"/>
    </font>
    <font>
      <b/>
      <sz val="9"/>
      <name val="Century Gothic"/>
      <family val="2"/>
      <scheme val="minor"/>
    </font>
    <font>
      <b/>
      <sz val="12"/>
      <color theme="1"/>
      <name val="Arial"/>
      <family val="2"/>
    </font>
    <font>
      <b/>
      <sz val="14"/>
      <color theme="1"/>
      <name val="Arial"/>
      <family val="2"/>
    </font>
    <font>
      <sz val="12"/>
      <color theme="1"/>
      <name val="Times New Roman"/>
      <family val="1"/>
    </font>
    <font>
      <sz val="10"/>
      <color theme="1"/>
      <name val="Arial"/>
      <family val="2"/>
    </font>
    <font>
      <sz val="8"/>
      <color theme="1"/>
      <name val="Arial"/>
      <family val="2"/>
    </font>
    <font>
      <i/>
      <sz val="10"/>
      <color theme="1"/>
      <name val="Arial"/>
      <family val="2"/>
    </font>
    <font>
      <sz val="11"/>
      <color theme="1"/>
      <name val="Arial"/>
      <family val="2"/>
    </font>
    <font>
      <sz val="12"/>
      <color theme="1"/>
      <name val="Arial"/>
      <family val="2"/>
    </font>
    <font>
      <i/>
      <sz val="12"/>
      <color theme="1"/>
      <name val="Times New Roman"/>
      <family val="1"/>
    </font>
    <font>
      <b/>
      <sz val="10"/>
      <name val="Arial"/>
      <family val="2"/>
    </font>
    <font>
      <sz val="10"/>
      <name val="Arial"/>
      <family val="2"/>
    </font>
    <font>
      <b/>
      <sz val="26"/>
      <color theme="1"/>
      <name val="Arial"/>
      <family val="2"/>
    </font>
    <font>
      <b/>
      <sz val="18"/>
      <color theme="1"/>
      <name val="Arial"/>
      <family val="2"/>
    </font>
    <font>
      <u/>
      <sz val="12"/>
      <color theme="1"/>
      <name val="Arial"/>
      <family val="2"/>
    </font>
    <font>
      <b/>
      <sz val="16"/>
      <color theme="1"/>
      <name val="Arial"/>
      <family val="2"/>
    </font>
    <font>
      <b/>
      <sz val="22"/>
      <color theme="1"/>
      <name val="Arial"/>
      <family val="2"/>
    </font>
    <font>
      <b/>
      <sz val="12"/>
      <color theme="1"/>
      <name val="Century Gothic"/>
      <family val="2"/>
      <scheme val="minor"/>
    </font>
    <font>
      <b/>
      <sz val="10"/>
      <color rgb="FFFF0000"/>
      <name val="Century Gothic"/>
      <family val="2"/>
      <scheme val="minor"/>
    </font>
    <font>
      <b/>
      <sz val="12"/>
      <color rgb="FF0070C0"/>
      <name val="Arial"/>
      <family val="2"/>
    </font>
    <font>
      <b/>
      <sz val="10"/>
      <color rgb="FFFF0000"/>
      <name val="Arial"/>
      <family val="2"/>
    </font>
    <font>
      <i/>
      <sz val="11"/>
      <color theme="1"/>
      <name val="Arial"/>
      <family val="2"/>
    </font>
    <font>
      <b/>
      <sz val="12"/>
      <color rgb="FFFF0000"/>
      <name val="Arial"/>
      <family val="2"/>
    </font>
    <font>
      <u/>
      <sz val="10"/>
      <color theme="1"/>
      <name val="Arial"/>
      <family val="2"/>
    </font>
    <font>
      <b/>
      <i/>
      <sz val="10"/>
      <color theme="1"/>
      <name val="Arial"/>
      <family val="2"/>
    </font>
    <font>
      <b/>
      <i/>
      <sz val="12"/>
      <color theme="1"/>
      <name val="Arial"/>
      <family val="2"/>
    </font>
    <font>
      <sz val="10"/>
      <name val="Century Gothic"/>
      <family val="2"/>
      <scheme val="minor"/>
    </font>
    <font>
      <i/>
      <sz val="9"/>
      <color theme="1"/>
      <name val="Arial"/>
      <family val="2"/>
    </font>
    <font>
      <i/>
      <sz val="8"/>
      <color theme="1"/>
      <name val="Century Gothic"/>
      <family val="2"/>
      <scheme val="minor"/>
    </font>
    <font>
      <b/>
      <sz val="14"/>
      <color rgb="FF00B0F0"/>
      <name val="Arial"/>
      <family val="2"/>
    </font>
    <font>
      <b/>
      <sz val="11"/>
      <color theme="1"/>
      <name val="Century Gothic"/>
      <family val="2"/>
      <scheme val="minor"/>
    </font>
    <font>
      <b/>
      <sz val="11"/>
      <color rgb="FFFF0000"/>
      <name val="Arial"/>
      <family val="2"/>
    </font>
    <font>
      <b/>
      <sz val="9"/>
      <color theme="1"/>
      <name val="Arial"/>
      <family val="2"/>
    </font>
    <font>
      <sz val="9"/>
      <color theme="1"/>
      <name val="Arial"/>
      <family val="2"/>
    </font>
    <font>
      <b/>
      <i/>
      <sz val="14"/>
      <color theme="1"/>
      <name val="Arial"/>
      <family val="2"/>
    </font>
    <font>
      <i/>
      <sz val="10"/>
      <name val="Arial"/>
      <family val="2"/>
    </font>
    <font>
      <b/>
      <sz val="9"/>
      <color theme="1"/>
      <name val="Century Gothic"/>
      <family val="2"/>
      <scheme val="minor"/>
    </font>
    <font>
      <b/>
      <sz val="9"/>
      <color indexed="81"/>
      <name val="Tahoma"/>
      <family val="2"/>
    </font>
    <font>
      <sz val="9"/>
      <color indexed="81"/>
      <name val="Tahoma"/>
      <family val="2"/>
    </font>
    <font>
      <b/>
      <i/>
      <sz val="11"/>
      <color theme="1"/>
      <name val="Arial"/>
      <family val="2"/>
    </font>
    <font>
      <sz val="11"/>
      <name val="Arial"/>
      <family val="2"/>
    </font>
    <font>
      <sz val="10"/>
      <color theme="1"/>
      <name val="Century Gothic"/>
      <family val="2"/>
      <scheme val="minor"/>
    </font>
    <font>
      <b/>
      <sz val="11"/>
      <name val="Arial"/>
      <family val="2"/>
    </font>
    <font>
      <b/>
      <i/>
      <sz val="11"/>
      <name val="Arial"/>
      <family val="2"/>
    </font>
    <font>
      <b/>
      <sz val="9"/>
      <color rgb="FFFF0000"/>
      <name val="Century Gothic"/>
      <family val="2"/>
      <scheme val="minor"/>
    </font>
    <font>
      <b/>
      <sz val="8"/>
      <color rgb="FFFF0000"/>
      <name val="Century Gothic"/>
      <family val="2"/>
      <scheme val="minor"/>
    </font>
    <font>
      <sz val="11"/>
      <color rgb="FFFF0000"/>
      <name val="Century Gothic"/>
      <family val="2"/>
      <scheme val="minor"/>
    </font>
    <font>
      <b/>
      <sz val="9"/>
      <color rgb="FFFF0000"/>
      <name val="Arial"/>
      <family val="2"/>
    </font>
    <font>
      <b/>
      <sz val="14"/>
      <color rgb="FF0070C0"/>
      <name val="Arial"/>
      <family val="2"/>
    </font>
    <font>
      <u/>
      <sz val="11"/>
      <color theme="1"/>
      <name val="Arial"/>
      <family val="2"/>
    </font>
    <font>
      <sz val="11"/>
      <color rgb="FF000000"/>
      <name val="Arial"/>
      <family val="2"/>
    </font>
    <font>
      <sz val="11"/>
      <color theme="1"/>
      <name val="Times New Roman"/>
      <family val="1"/>
    </font>
    <font>
      <sz val="7"/>
      <color theme="1"/>
      <name val="Times New Roman"/>
      <family val="1"/>
    </font>
    <font>
      <sz val="11"/>
      <color theme="1"/>
      <name val="Wingdings"/>
      <charset val="2"/>
    </font>
    <font>
      <b/>
      <u/>
      <sz val="12"/>
      <color rgb="FF0070C0"/>
      <name val="Arial"/>
      <family val="2"/>
    </font>
  </fonts>
  <fills count="24">
    <fill>
      <patternFill patternType="none"/>
    </fill>
    <fill>
      <patternFill patternType="gray125"/>
    </fill>
    <fill>
      <patternFill patternType="solid">
        <fgColor theme="4" tint="0.7999816888943144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0"/>
      </patternFill>
    </fill>
    <fill>
      <patternFill patternType="lightUp">
        <fgColor theme="0" tint="-0.34998626667073579"/>
        <bgColor indexed="65"/>
      </patternFill>
    </fill>
    <fill>
      <patternFill patternType="solid">
        <fgColor theme="0"/>
        <bgColor indexed="64"/>
      </patternFill>
    </fill>
    <fill>
      <patternFill patternType="solid">
        <fgColor theme="4" tint="-0.499984740745262"/>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rgb="FFC2D69B"/>
        <bgColor indexed="64"/>
      </patternFill>
    </fill>
    <fill>
      <patternFill patternType="solid">
        <fgColor rgb="FFEAF1DD"/>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DBE5F1"/>
        <bgColor indexed="64"/>
      </patternFill>
    </fill>
    <fill>
      <patternFill patternType="solid">
        <fgColor rgb="FFFFFFFF"/>
        <bgColor indexed="64"/>
      </patternFill>
    </fill>
    <fill>
      <patternFill patternType="solid">
        <fgColor theme="0" tint="-4.9989318521683403E-2"/>
        <bgColor theme="4" tint="0.59999389629810485"/>
      </patternFill>
    </fill>
    <fill>
      <patternFill patternType="solid">
        <fgColor theme="6" tint="0.79998168889431442"/>
        <bgColor indexed="64"/>
      </patternFill>
    </fill>
    <fill>
      <patternFill patternType="solid">
        <fgColor theme="6" tint="0.79998168889431442"/>
        <bgColor theme="4" tint="0.59999389629810485"/>
      </patternFill>
    </fill>
    <fill>
      <patternFill patternType="solid">
        <fgColor theme="3" tint="0.39997558519241921"/>
        <bgColor indexed="64"/>
      </patternFill>
    </fill>
  </fills>
  <borders count="3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theme="3" tint="0.59996337778862885"/>
      </left>
      <right/>
      <top style="thin">
        <color theme="3" tint="0.59996337778862885"/>
      </top>
      <bottom/>
      <diagonal/>
    </border>
    <border>
      <left/>
      <right style="medium">
        <color indexed="64"/>
      </right>
      <top style="medium">
        <color indexed="64"/>
      </top>
      <bottom style="medium">
        <color indexed="64"/>
      </bottom>
      <diagonal/>
    </border>
    <border>
      <left style="thin">
        <color theme="3" tint="0.59996337778862885"/>
      </left>
      <right style="thin">
        <color theme="1" tint="0.499984740745262"/>
      </right>
      <top style="thin">
        <color theme="3" tint="0.59996337778862885"/>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diagonal/>
    </border>
    <border>
      <left/>
      <right/>
      <top style="medium">
        <color auto="1"/>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top style="dashDot">
        <color indexed="64"/>
      </top>
      <bottom style="medium">
        <color indexed="64"/>
      </bottom>
      <diagonal/>
    </border>
    <border>
      <left/>
      <right style="medium">
        <color indexed="64"/>
      </right>
      <top style="dashDot">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8">
    <xf numFmtId="0" fontId="0" fillId="0" borderId="0"/>
    <xf numFmtId="0" fontId="11" fillId="0" borderId="0" applyNumberFormat="0" applyFill="0" applyBorder="0" applyAlignment="0" applyProtection="0"/>
    <xf numFmtId="0" fontId="7" fillId="3" borderId="1">
      <alignment vertical="center"/>
    </xf>
    <xf numFmtId="0" fontId="8" fillId="0" borderId="1">
      <alignment horizontal="left" vertical="center" wrapText="1"/>
      <protection locked="0"/>
    </xf>
    <xf numFmtId="164" fontId="8" fillId="0" borderId="1">
      <alignment horizontal="left" vertical="center" wrapText="1"/>
      <protection locked="0"/>
    </xf>
    <xf numFmtId="165" fontId="8" fillId="0" borderId="1">
      <alignment horizontal="left" vertical="center" wrapText="1"/>
      <protection locked="0"/>
    </xf>
    <xf numFmtId="0" fontId="9" fillId="4" borderId="2" applyBorder="0">
      <alignment horizontal="center" vertical="center"/>
    </xf>
    <xf numFmtId="1" fontId="9" fillId="4" borderId="1">
      <alignment horizontal="center" vertical="center"/>
    </xf>
    <xf numFmtId="0" fontId="10" fillId="5" borderId="1">
      <alignment horizontal="center" vertical="center"/>
      <protection locked="0"/>
    </xf>
    <xf numFmtId="0" fontId="10" fillId="6" borderId="1">
      <alignment horizontal="center" vertical="center"/>
    </xf>
    <xf numFmtId="0" fontId="12" fillId="0" borderId="0" applyNumberFormat="0" applyFill="0" applyBorder="0" applyAlignment="0" applyProtection="0"/>
    <xf numFmtId="0" fontId="16" fillId="0" borderId="0" applyNumberFormat="0" applyFill="0" applyBorder="0" applyAlignment="0" applyProtection="0"/>
    <xf numFmtId="0" fontId="6" fillId="0" borderId="0"/>
    <xf numFmtId="0" fontId="5" fillId="0" borderId="0"/>
    <xf numFmtId="0" fontId="4" fillId="0" borderId="0"/>
    <xf numFmtId="0" fontId="4" fillId="0" borderId="0"/>
    <xf numFmtId="0" fontId="3" fillId="0" borderId="0"/>
    <xf numFmtId="0" fontId="3" fillId="0" borderId="0"/>
  </cellStyleXfs>
  <cellXfs count="344">
    <xf numFmtId="0" fontId="0" fillId="0" borderId="0" xfId="0"/>
    <xf numFmtId="0" fontId="15" fillId="0" borderId="0" xfId="0" applyFont="1"/>
    <xf numFmtId="0" fontId="13" fillId="0" borderId="0" xfId="0" applyFont="1"/>
    <xf numFmtId="0" fontId="27" fillId="8" borderId="0" xfId="0" applyFont="1" applyFill="1" applyAlignment="1">
      <alignment horizontal="center"/>
    </xf>
    <xf numFmtId="0" fontId="22" fillId="0" borderId="3" xfId="0" applyFont="1" applyBorder="1" applyAlignment="1">
      <alignment horizontal="left"/>
    </xf>
    <xf numFmtId="0" fontId="20" fillId="0" borderId="3" xfId="0" applyFont="1" applyBorder="1" applyAlignment="1">
      <alignment horizontal="left"/>
    </xf>
    <xf numFmtId="0" fontId="21" fillId="0" borderId="3" xfId="0" applyFont="1" applyBorder="1" applyAlignment="1">
      <alignment horizontal="left"/>
    </xf>
    <xf numFmtId="0" fontId="26" fillId="10" borderId="4" xfId="0" applyFont="1" applyFill="1" applyBorder="1" applyAlignment="1">
      <alignment horizontal="left" vertical="center"/>
    </xf>
    <xf numFmtId="0" fontId="19" fillId="2" borderId="6" xfId="0" applyFont="1" applyFill="1" applyBorder="1" applyAlignment="1">
      <alignment horizontal="left" vertical="center" wrapText="1"/>
    </xf>
    <xf numFmtId="0" fontId="22" fillId="2" borderId="3" xfId="0" applyFont="1" applyFill="1" applyBorder="1" applyAlignment="1">
      <alignment horizontal="left"/>
    </xf>
    <xf numFmtId="0" fontId="20" fillId="2" borderId="3" xfId="0" applyFont="1" applyFill="1" applyBorder="1" applyAlignment="1">
      <alignment horizontal="left"/>
    </xf>
    <xf numFmtId="0" fontId="21" fillId="2" borderId="3" xfId="0" applyFont="1" applyFill="1" applyBorder="1" applyAlignment="1">
      <alignment horizontal="left"/>
    </xf>
    <xf numFmtId="0" fontId="30" fillId="0" borderId="3" xfId="0" applyFont="1" applyBorder="1" applyAlignment="1">
      <alignment horizontal="left"/>
    </xf>
    <xf numFmtId="0" fontId="19" fillId="0" borderId="6" xfId="0" applyFont="1" applyBorder="1" applyAlignment="1">
      <alignment horizontal="left" vertical="center" wrapText="1"/>
    </xf>
    <xf numFmtId="0" fontId="20" fillId="0" borderId="3" xfId="0" applyFont="1" applyBorder="1" applyAlignment="1">
      <alignment horizontal="left" wrapText="1"/>
    </xf>
    <xf numFmtId="0" fontId="14" fillId="2" borderId="3" xfId="0" applyFont="1" applyFill="1" applyBorder="1" applyAlignment="1">
      <alignment horizontal="left"/>
    </xf>
    <xf numFmtId="0" fontId="20" fillId="2" borderId="3" xfId="0" applyFont="1" applyFill="1" applyBorder="1" applyAlignment="1">
      <alignment horizontal="left" wrapText="1"/>
    </xf>
    <xf numFmtId="0" fontId="22" fillId="2" borderId="3" xfId="0" applyFont="1" applyFill="1" applyBorder="1" applyAlignment="1">
      <alignment vertical="center"/>
    </xf>
    <xf numFmtId="0" fontId="21" fillId="0" borderId="4" xfId="0" applyFont="1" applyBorder="1" applyAlignment="1">
      <alignment horizontal="left" vertical="center" wrapText="1"/>
    </xf>
    <xf numFmtId="0" fontId="21" fillId="2" borderId="4" xfId="0" applyFont="1" applyFill="1" applyBorder="1" applyAlignment="1">
      <alignment horizontal="left" vertical="center" wrapText="1"/>
    </xf>
    <xf numFmtId="0" fontId="27" fillId="8" borderId="0" xfId="0" applyFont="1" applyFill="1" applyAlignment="1">
      <alignment horizontal="center" vertical="center"/>
    </xf>
    <xf numFmtId="0" fontId="22" fillId="0" borderId="0" xfId="0" applyFont="1" applyAlignment="1">
      <alignment horizontal="left" vertical="top"/>
    </xf>
    <xf numFmtId="0" fontId="31" fillId="0" borderId="3" xfId="0" applyFont="1" applyBorder="1" applyAlignment="1">
      <alignment horizontal="left"/>
    </xf>
    <xf numFmtId="0" fontId="20" fillId="0" borderId="0" xfId="0" applyFont="1" applyAlignment="1">
      <alignment horizontal="left" vertical="top"/>
    </xf>
    <xf numFmtId="0" fontId="20" fillId="2" borderId="0" xfId="0" applyFont="1" applyFill="1" applyAlignment="1">
      <alignment horizontal="left"/>
    </xf>
    <xf numFmtId="0" fontId="20" fillId="0" borderId="0" xfId="0" applyFont="1" applyAlignment="1">
      <alignment horizontal="left"/>
    </xf>
    <xf numFmtId="0" fontId="30" fillId="0" borderId="0" xfId="0" applyFont="1"/>
    <xf numFmtId="0" fontId="28" fillId="0" borderId="0" xfId="0" applyFont="1" applyAlignment="1">
      <alignment horizontal="right"/>
    </xf>
    <xf numFmtId="0" fontId="34" fillId="0" borderId="0" xfId="0" applyFont="1" applyAlignment="1">
      <alignment vertical="center"/>
    </xf>
    <xf numFmtId="0" fontId="43" fillId="0" borderId="0" xfId="0" applyFont="1" applyAlignment="1">
      <alignment horizontal="center" vertical="center"/>
    </xf>
    <xf numFmtId="0" fontId="44" fillId="0" borderId="0" xfId="0" applyFont="1" applyAlignment="1">
      <alignment vertical="center"/>
    </xf>
    <xf numFmtId="0" fontId="0" fillId="0" borderId="22" xfId="0" applyBorder="1"/>
    <xf numFmtId="0" fontId="32" fillId="0" borderId="7" xfId="0" applyFont="1" applyBorder="1" applyAlignment="1">
      <alignment horizontal="center" vertical="center" wrapText="1"/>
    </xf>
    <xf numFmtId="0" fontId="56" fillId="0" borderId="7" xfId="0" applyFont="1" applyBorder="1" applyAlignment="1">
      <alignment horizontal="center" vertical="center"/>
    </xf>
    <xf numFmtId="0" fontId="35" fillId="0" borderId="0" xfId="0" applyFont="1"/>
    <xf numFmtId="0" fontId="35" fillId="2" borderId="7" xfId="0" applyFont="1" applyFill="1" applyBorder="1" applyAlignment="1">
      <alignment vertical="center" wrapText="1"/>
    </xf>
    <xf numFmtId="0" fontId="55" fillId="12" borderId="7" xfId="0" applyFont="1" applyFill="1" applyBorder="1" applyAlignment="1">
      <alignment horizontal="center" vertical="center" wrapText="1"/>
    </xf>
    <xf numFmtId="0" fontId="36" fillId="13" borderId="7" xfId="0" applyFont="1" applyFill="1" applyBorder="1" applyAlignment="1">
      <alignment horizontal="center" vertical="center" wrapText="1"/>
    </xf>
    <xf numFmtId="0" fontId="59" fillId="0" borderId="0" xfId="0" applyFont="1"/>
    <xf numFmtId="0" fontId="35" fillId="7" borderId="7" xfId="0" applyFont="1" applyFill="1" applyBorder="1" applyAlignment="1">
      <alignment horizontal="center" vertical="center" wrapText="1"/>
    </xf>
    <xf numFmtId="0" fontId="55" fillId="11" borderId="7" xfId="0" applyFont="1" applyFill="1" applyBorder="1" applyAlignment="1">
      <alignment horizontal="center" vertical="center" wrapText="1"/>
    </xf>
    <xf numFmtId="0" fontId="35" fillId="17" borderId="7" xfId="0" applyFont="1" applyFill="1" applyBorder="1" applyAlignment="1">
      <alignment vertical="center" wrapText="1"/>
    </xf>
    <xf numFmtId="0" fontId="35" fillId="17" borderId="7" xfId="0" applyFont="1" applyFill="1" applyBorder="1" applyAlignment="1">
      <alignment horizontal="left" vertical="center" wrapText="1"/>
    </xf>
    <xf numFmtId="0" fontId="0" fillId="0" borderId="12" xfId="0" applyBorder="1"/>
    <xf numFmtId="0" fontId="0" fillId="0" borderId="18" xfId="0" applyBorder="1"/>
    <xf numFmtId="0" fontId="35" fillId="0" borderId="18" xfId="0" applyFont="1" applyBorder="1" applyAlignment="1">
      <alignment horizontal="left" vertical="center"/>
    </xf>
    <xf numFmtId="0" fontId="35" fillId="0" borderId="18" xfId="0" applyFont="1" applyBorder="1" applyAlignment="1">
      <alignment horizontal="left" vertical="center" wrapText="1"/>
    </xf>
    <xf numFmtId="0" fontId="32" fillId="0" borderId="18" xfId="0" applyFont="1" applyBorder="1" applyAlignment="1">
      <alignment horizontal="center" vertical="center"/>
    </xf>
    <xf numFmtId="0" fontId="35" fillId="2" borderId="15" xfId="0" applyFont="1" applyFill="1" applyBorder="1" applyAlignment="1">
      <alignment vertical="center" wrapText="1"/>
    </xf>
    <xf numFmtId="0" fontId="32" fillId="0" borderId="15" xfId="0" applyFont="1" applyBorder="1" applyAlignment="1">
      <alignment horizontal="center" vertical="center"/>
    </xf>
    <xf numFmtId="0" fontId="41" fillId="13" borderId="15" xfId="0" applyFont="1" applyFill="1" applyBorder="1" applyAlignment="1">
      <alignment horizontal="center" vertical="center" wrapText="1"/>
    </xf>
    <xf numFmtId="0" fontId="56" fillId="0" borderId="23" xfId="0" applyFont="1" applyBorder="1" applyAlignment="1">
      <alignment horizontal="center" vertical="center"/>
    </xf>
    <xf numFmtId="0" fontId="35" fillId="2" borderId="15" xfId="0" applyFont="1" applyFill="1" applyBorder="1" applyAlignment="1">
      <alignment horizontal="left" vertical="center" wrapText="1"/>
    </xf>
    <xf numFmtId="0" fontId="60" fillId="0" borderId="0" xfId="0" applyFont="1" applyAlignment="1">
      <alignment wrapText="1"/>
    </xf>
    <xf numFmtId="0" fontId="4" fillId="0" borderId="0" xfId="14"/>
    <xf numFmtId="9" fontId="64" fillId="7" borderId="15" xfId="14" applyNumberFormat="1" applyFont="1" applyFill="1" applyBorder="1" applyAlignment="1" applyProtection="1">
      <alignment horizontal="center" vertical="center"/>
      <protection locked="0"/>
    </xf>
    <xf numFmtId="0" fontId="64" fillId="0" borderId="15" xfId="14" applyFont="1" applyBorder="1" applyAlignment="1" applyProtection="1">
      <alignment horizontal="center" vertical="center"/>
      <protection locked="0"/>
    </xf>
    <xf numFmtId="0" fontId="14" fillId="0" borderId="0" xfId="14" applyFont="1" applyAlignment="1">
      <alignment horizontal="center" vertical="center"/>
    </xf>
    <xf numFmtId="0" fontId="4" fillId="0" borderId="0" xfId="14" applyAlignment="1">
      <alignment horizontal="center" vertical="center"/>
    </xf>
    <xf numFmtId="9" fontId="64" fillId="7" borderId="15" xfId="14" applyNumberFormat="1" applyFont="1" applyFill="1" applyBorder="1" applyAlignment="1" applyProtection="1">
      <alignment horizontal="center"/>
      <protection locked="0"/>
    </xf>
    <xf numFmtId="0" fontId="3" fillId="0" borderId="0" xfId="16"/>
    <xf numFmtId="9" fontId="64" fillId="7" borderId="15" xfId="16" applyNumberFormat="1" applyFont="1" applyFill="1" applyBorder="1" applyAlignment="1" applyProtection="1">
      <alignment horizontal="center" vertical="center"/>
      <protection locked="0"/>
    </xf>
    <xf numFmtId="0" fontId="64" fillId="0" borderId="15" xfId="16" applyFont="1" applyBorder="1" applyAlignment="1" applyProtection="1">
      <alignment horizontal="center" vertical="center"/>
      <protection locked="0"/>
    </xf>
    <xf numFmtId="0" fontId="14" fillId="0" borderId="0" xfId="16" applyFont="1" applyAlignment="1">
      <alignment horizontal="center" vertical="center"/>
    </xf>
    <xf numFmtId="0" fontId="3" fillId="0" borderId="0" xfId="16" applyAlignment="1">
      <alignment horizontal="center" vertical="center"/>
    </xf>
    <xf numFmtId="0" fontId="77" fillId="0" borderId="0" xfId="14" applyFont="1" applyFill="1"/>
    <xf numFmtId="0" fontId="35" fillId="7" borderId="15" xfId="0" applyFont="1" applyFill="1" applyBorder="1" applyAlignment="1">
      <alignment horizontal="left" vertical="center" wrapText="1"/>
    </xf>
    <xf numFmtId="0" fontId="79" fillId="0" borderId="0" xfId="0" applyFont="1" applyAlignment="1">
      <alignment horizontal="center" vertical="center"/>
    </xf>
    <xf numFmtId="0" fontId="23" fillId="0" borderId="0" xfId="0" applyFont="1" applyAlignment="1">
      <alignment horizontal="justify" vertical="center"/>
    </xf>
    <xf numFmtId="0" fontId="80" fillId="0" borderId="0" xfId="0" applyFont="1" applyAlignment="1">
      <alignment horizontal="justify" vertical="center"/>
    </xf>
    <xf numFmtId="0" fontId="38" fillId="0" borderId="0" xfId="0" applyFont="1" applyAlignment="1">
      <alignment horizontal="justify" vertical="center"/>
    </xf>
    <xf numFmtId="0" fontId="82" fillId="0" borderId="0" xfId="0" applyFont="1" applyAlignment="1">
      <alignment horizontal="justify" vertical="center"/>
    </xf>
    <xf numFmtId="0" fontId="38" fillId="0" borderId="0" xfId="0" applyFont="1" applyAlignment="1">
      <alignment vertical="center"/>
    </xf>
    <xf numFmtId="0" fontId="80" fillId="0" borderId="0" xfId="0" applyFont="1" applyAlignment="1">
      <alignment vertical="center"/>
    </xf>
    <xf numFmtId="0" fontId="38" fillId="0" borderId="0" xfId="0" applyFont="1" applyAlignment="1">
      <alignment vertical="center" wrapText="1"/>
    </xf>
    <xf numFmtId="0" fontId="23" fillId="0" borderId="0" xfId="0" applyFont="1" applyAlignment="1">
      <alignment vertical="center"/>
    </xf>
    <xf numFmtId="0" fontId="84" fillId="0" borderId="0" xfId="0" applyFont="1" applyAlignment="1">
      <alignment horizontal="justify" vertical="center"/>
    </xf>
    <xf numFmtId="0" fontId="85" fillId="0" borderId="0" xfId="0" applyFont="1" applyAlignment="1">
      <alignment horizontal="center" vertical="center" wrapText="1"/>
    </xf>
    <xf numFmtId="0" fontId="32" fillId="0" borderId="0" xfId="0" applyFont="1" applyAlignment="1">
      <alignment horizontal="center" vertical="center"/>
    </xf>
    <xf numFmtId="0" fontId="35" fillId="0" borderId="8" xfId="0" applyFont="1" applyBorder="1" applyAlignment="1">
      <alignment horizontal="center" vertical="center"/>
    </xf>
    <xf numFmtId="0" fontId="35" fillId="0" borderId="5" xfId="0" applyFont="1" applyBorder="1" applyAlignment="1">
      <alignment horizontal="center" vertical="center"/>
    </xf>
    <xf numFmtId="0" fontId="49" fillId="9" borderId="26" xfId="0" applyFont="1" applyFill="1" applyBorder="1" applyAlignment="1">
      <alignment horizontal="left" vertical="top" wrapText="1"/>
    </xf>
    <xf numFmtId="0" fontId="49" fillId="9" borderId="0" xfId="0" applyFont="1" applyFill="1" applyAlignment="1">
      <alignment horizontal="left" vertical="top"/>
    </xf>
    <xf numFmtId="0" fontId="32" fillId="0" borderId="20" xfId="0" applyFont="1" applyBorder="1" applyAlignment="1">
      <alignment horizontal="center" vertical="center" wrapText="1"/>
    </xf>
    <xf numFmtId="0" fontId="32" fillId="0" borderId="21" xfId="0" applyFont="1" applyBorder="1" applyAlignment="1">
      <alignment horizontal="center" vertical="center" wrapText="1"/>
    </xf>
    <xf numFmtId="0" fontId="32" fillId="0" borderId="19" xfId="0" applyFont="1" applyBorder="1" applyAlignment="1">
      <alignment horizontal="center" vertical="center" wrapText="1"/>
    </xf>
    <xf numFmtId="0" fontId="49" fillId="7" borderId="17" xfId="0" applyFont="1" applyFill="1" applyBorder="1" applyAlignment="1">
      <alignment horizontal="left" vertical="top" wrapText="1"/>
    </xf>
    <xf numFmtId="0" fontId="49" fillId="7" borderId="26" xfId="0" applyFont="1" applyFill="1" applyBorder="1" applyAlignment="1">
      <alignment horizontal="left" vertical="top" wrapText="1"/>
    </xf>
    <xf numFmtId="0" fontId="53" fillId="0" borderId="0" xfId="0" applyFont="1" applyAlignment="1">
      <alignment horizontal="center" vertical="center"/>
    </xf>
    <xf numFmtId="0" fontId="33" fillId="12" borderId="7" xfId="0" applyFont="1" applyFill="1" applyBorder="1" applyAlignment="1">
      <alignment horizontal="center" vertical="top" wrapText="1"/>
    </xf>
    <xf numFmtId="0" fontId="23" fillId="0" borderId="7" xfId="0" applyFont="1" applyBorder="1" applyAlignment="1">
      <alignment horizontal="center" vertical="center" wrapText="1"/>
    </xf>
    <xf numFmtId="0" fontId="32" fillId="0" borderId="7" xfId="0" applyFont="1" applyBorder="1" applyAlignment="1">
      <alignment horizontal="center" vertical="center" wrapText="1"/>
    </xf>
    <xf numFmtId="0" fontId="35" fillId="0" borderId="7" xfId="0" applyFont="1" applyBorder="1" applyAlignment="1">
      <alignment vertical="center" wrapText="1"/>
    </xf>
    <xf numFmtId="0" fontId="23" fillId="2" borderId="7" xfId="0" applyFont="1" applyFill="1" applyBorder="1" applyAlignment="1">
      <alignment horizontal="center" vertical="center" wrapText="1"/>
    </xf>
    <xf numFmtId="0" fontId="35" fillId="0" borderId="7" xfId="0" applyFont="1" applyBorder="1" applyAlignment="1">
      <alignment horizontal="left" vertical="center" wrapText="1"/>
    </xf>
    <xf numFmtId="0" fontId="35" fillId="0" borderId="7" xfId="0" applyFont="1" applyBorder="1" applyAlignment="1">
      <alignment horizontal="center" vertical="center" wrapText="1"/>
    </xf>
    <xf numFmtId="0" fontId="35" fillId="2" borderId="7" xfId="0" applyFont="1" applyFill="1" applyBorder="1" applyAlignment="1">
      <alignment horizontal="center" vertical="center" wrapText="1"/>
    </xf>
    <xf numFmtId="0" fontId="55" fillId="12" borderId="7" xfId="0" applyFont="1" applyFill="1" applyBorder="1" applyAlignment="1">
      <alignment horizontal="left" vertical="center" wrapText="1"/>
    </xf>
    <xf numFmtId="0" fontId="35" fillId="0" borderId="12" xfId="0" applyFont="1" applyBorder="1" applyAlignment="1">
      <alignment horizontal="left" vertical="center" wrapText="1"/>
    </xf>
    <xf numFmtId="0" fontId="35" fillId="0" borderId="11" xfId="0" applyFont="1" applyBorder="1" applyAlignment="1">
      <alignment horizontal="left" vertical="center" wrapText="1"/>
    </xf>
    <xf numFmtId="0" fontId="35" fillId="0" borderId="27" xfId="0" applyFont="1" applyBorder="1" applyAlignment="1">
      <alignment horizontal="left" vertical="center" wrapText="1"/>
    </xf>
    <xf numFmtId="0" fontId="35" fillId="0" borderId="28" xfId="0" applyFont="1" applyBorder="1" applyAlignment="1">
      <alignment horizontal="left" vertical="center" wrapText="1"/>
    </xf>
    <xf numFmtId="0" fontId="37" fillId="16" borderId="7" xfId="0" applyFont="1" applyFill="1" applyBorder="1" applyAlignment="1">
      <alignment horizontal="left" vertical="center" wrapText="1"/>
    </xf>
    <xf numFmtId="0" fontId="33" fillId="14" borderId="7" xfId="0" applyFont="1" applyFill="1" applyBorder="1" applyAlignment="1">
      <alignment horizontal="center" vertical="top" wrapText="1"/>
    </xf>
    <xf numFmtId="0" fontId="23" fillId="15" borderId="7" xfId="0" applyFont="1" applyFill="1" applyBorder="1" applyAlignment="1">
      <alignment horizontal="center" vertical="center" wrapText="1"/>
    </xf>
    <xf numFmtId="0" fontId="35" fillId="17" borderId="7" xfId="0" applyFont="1" applyFill="1" applyBorder="1" applyAlignment="1">
      <alignment horizontal="center" vertical="center" wrapText="1"/>
    </xf>
    <xf numFmtId="0" fontId="49" fillId="9" borderId="19" xfId="0" applyFont="1" applyFill="1" applyBorder="1" applyAlignment="1">
      <alignment horizontal="left" vertical="center" wrapText="1"/>
    </xf>
    <xf numFmtId="0" fontId="49" fillId="9" borderId="16" xfId="0" applyFont="1" applyFill="1" applyBorder="1" applyAlignment="1">
      <alignment horizontal="left" vertical="center" wrapText="1"/>
    </xf>
    <xf numFmtId="0" fontId="49" fillId="9" borderId="20" xfId="0" applyFont="1" applyFill="1" applyBorder="1" applyAlignment="1">
      <alignment horizontal="left" vertical="center" wrapText="1"/>
    </xf>
    <xf numFmtId="0" fontId="49" fillId="9" borderId="12" xfId="0" applyFont="1" applyFill="1" applyBorder="1" applyAlignment="1">
      <alignment horizontal="left" vertical="center" wrapText="1"/>
    </xf>
    <xf numFmtId="0" fontId="32" fillId="0" borderId="15" xfId="0" applyFont="1" applyBorder="1" applyAlignment="1">
      <alignment horizontal="center" vertical="center"/>
    </xf>
    <xf numFmtId="0" fontId="35" fillId="12" borderId="14" xfId="0" applyFont="1" applyFill="1" applyBorder="1" applyAlignment="1">
      <alignment horizontal="left" vertical="center" wrapText="1"/>
    </xf>
    <xf numFmtId="0" fontId="35" fillId="12" borderId="13" xfId="0" applyFont="1" applyFill="1" applyBorder="1" applyAlignment="1">
      <alignment horizontal="left" vertical="center" wrapText="1"/>
    </xf>
    <xf numFmtId="0" fontId="51" fillId="9" borderId="24" xfId="0" applyFont="1" applyFill="1" applyBorder="1" applyAlignment="1">
      <alignment horizontal="center" vertical="center" wrapText="1"/>
    </xf>
    <xf numFmtId="0" fontId="42" fillId="9" borderId="25" xfId="0" applyFont="1" applyFill="1" applyBorder="1" applyAlignment="1">
      <alignment horizontal="center" vertical="center" wrapText="1"/>
    </xf>
    <xf numFmtId="0" fontId="35" fillId="19" borderId="14" xfId="0" applyFont="1" applyFill="1" applyBorder="1" applyAlignment="1">
      <alignment horizontal="center" vertical="center" wrapText="1"/>
    </xf>
    <xf numFmtId="0" fontId="35" fillId="19" borderId="13" xfId="0" applyFont="1" applyFill="1" applyBorder="1" applyAlignment="1">
      <alignment horizontal="center" vertical="center" wrapText="1"/>
    </xf>
    <xf numFmtId="0" fontId="32" fillId="2" borderId="15" xfId="0" applyFont="1" applyFill="1" applyBorder="1" applyAlignment="1">
      <alignment horizontal="center" vertical="center" wrapText="1"/>
    </xf>
    <xf numFmtId="0" fontId="23" fillId="0" borderId="15" xfId="0" applyFont="1" applyBorder="1" applyAlignment="1">
      <alignment horizontal="center" vertical="center" wrapText="1"/>
    </xf>
    <xf numFmtId="0" fontId="23" fillId="18" borderId="15" xfId="0" applyFont="1" applyFill="1" applyBorder="1" applyAlignment="1">
      <alignment horizontal="center" vertical="center" wrapText="1"/>
    </xf>
    <xf numFmtId="0" fontId="35" fillId="0" borderId="15" xfId="0" applyFont="1" applyBorder="1" applyAlignment="1">
      <alignment horizontal="left" vertical="center" wrapText="1"/>
    </xf>
    <xf numFmtId="0" fontId="35" fillId="0" borderId="14" xfId="0" applyFont="1" applyBorder="1" applyAlignment="1">
      <alignment horizontal="left" vertical="center" wrapText="1"/>
    </xf>
    <xf numFmtId="0" fontId="35" fillId="0" borderId="13" xfId="0" applyFont="1" applyBorder="1" applyAlignment="1">
      <alignment horizontal="left" vertical="center" wrapText="1"/>
    </xf>
    <xf numFmtId="0" fontId="35" fillId="2" borderId="14" xfId="0" applyFont="1" applyFill="1" applyBorder="1" applyAlignment="1">
      <alignment horizontal="center" vertical="center" wrapText="1"/>
    </xf>
    <xf numFmtId="0" fontId="35" fillId="2" borderId="13" xfId="0" applyFont="1" applyFill="1" applyBorder="1" applyAlignment="1">
      <alignment horizontal="center" vertical="center" wrapText="1"/>
    </xf>
    <xf numFmtId="0" fontId="35" fillId="0" borderId="14" xfId="0" applyFont="1" applyBorder="1" applyAlignment="1">
      <alignment horizontal="center" vertical="center" wrapText="1"/>
    </xf>
    <xf numFmtId="0" fontId="35" fillId="0" borderId="13" xfId="0" applyFont="1" applyBorder="1" applyAlignment="1">
      <alignment horizontal="center" vertical="center" wrapText="1"/>
    </xf>
    <xf numFmtId="0" fontId="40" fillId="0" borderId="0" xfId="0" applyFont="1" applyAlignment="1">
      <alignment horizontal="left" vertical="center" wrapText="1"/>
    </xf>
    <xf numFmtId="0" fontId="0" fillId="0" borderId="0" xfId="0" applyAlignment="1">
      <alignment wrapText="1"/>
    </xf>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0" fillId="0" borderId="16" xfId="0" applyBorder="1" applyAlignment="1">
      <alignment horizontal="center" vertical="center" wrapText="1"/>
    </xf>
    <xf numFmtId="0" fontId="0" fillId="0" borderId="10" xfId="0" applyBorder="1" applyAlignment="1">
      <alignment horizontal="center" vertical="center" wrapText="1"/>
    </xf>
    <xf numFmtId="0" fontId="47" fillId="2" borderId="0" xfId="0" applyFont="1" applyFill="1" applyAlignment="1">
      <alignment horizontal="center" vertical="center" wrapText="1"/>
    </xf>
    <xf numFmtId="0" fontId="61" fillId="0" borderId="15" xfId="16" applyFont="1" applyBorder="1" applyAlignment="1" applyProtection="1">
      <alignment horizontal="left" vertical="top" wrapText="1"/>
      <protection locked="0"/>
    </xf>
    <xf numFmtId="0" fontId="61" fillId="0" borderId="15" xfId="16" applyFont="1" applyBorder="1" applyAlignment="1" applyProtection="1">
      <alignment horizontal="left" vertical="top"/>
      <protection locked="0"/>
    </xf>
    <xf numFmtId="0" fontId="61" fillId="0" borderId="15" xfId="17" applyFont="1" applyBorder="1" applyAlignment="1" applyProtection="1">
      <alignment horizontal="center" vertical="top" wrapText="1"/>
      <protection locked="0"/>
    </xf>
    <xf numFmtId="0" fontId="35" fillId="0" borderId="14" xfId="16" applyFont="1" applyBorder="1" applyAlignment="1" applyProtection="1">
      <alignment horizontal="center" vertical="center"/>
      <protection locked="0"/>
    </xf>
    <xf numFmtId="0" fontId="23" fillId="2" borderId="14" xfId="16" applyFont="1" applyFill="1" applyBorder="1" applyAlignment="1" applyProtection="1">
      <alignment horizontal="center" vertical="center" wrapText="1"/>
      <protection locked="0"/>
    </xf>
    <xf numFmtId="0" fontId="23" fillId="2" borderId="29" xfId="16" applyFont="1" applyFill="1" applyBorder="1" applyAlignment="1" applyProtection="1">
      <alignment horizontal="center" vertical="center" wrapText="1"/>
      <protection locked="0"/>
    </xf>
    <xf numFmtId="0" fontId="23" fillId="2" borderId="13" xfId="16" applyFont="1" applyFill="1" applyBorder="1" applyAlignment="1" applyProtection="1">
      <alignment horizontal="center" vertical="center" wrapText="1"/>
      <protection locked="0"/>
    </xf>
    <xf numFmtId="0" fontId="23" fillId="0" borderId="8" xfId="16" applyFont="1" applyBorder="1" applyAlignment="1" applyProtection="1">
      <alignment horizontal="center" vertical="center"/>
      <protection locked="0"/>
    </xf>
    <xf numFmtId="0" fontId="23" fillId="0" borderId="9" xfId="16" applyFont="1" applyBorder="1" applyAlignment="1" applyProtection="1">
      <alignment horizontal="center" vertical="center"/>
      <protection locked="0"/>
    </xf>
    <xf numFmtId="0" fontId="23" fillId="0" borderId="5" xfId="16" applyFont="1" applyBorder="1" applyAlignment="1" applyProtection="1">
      <alignment horizontal="center" vertical="center"/>
      <protection locked="0"/>
    </xf>
    <xf numFmtId="0" fontId="23" fillId="17" borderId="14" xfId="14" applyFont="1" applyFill="1" applyBorder="1" applyAlignment="1" applyProtection="1">
      <alignment horizontal="center" vertical="center" wrapText="1"/>
      <protection locked="0"/>
    </xf>
    <xf numFmtId="0" fontId="23" fillId="17" borderId="29" xfId="14" applyFont="1" applyFill="1" applyBorder="1" applyAlignment="1" applyProtection="1">
      <alignment horizontal="center" vertical="center" wrapText="1"/>
      <protection locked="0"/>
    </xf>
    <xf numFmtId="0" fontId="23" fillId="17" borderId="13" xfId="14" applyFont="1" applyFill="1" applyBorder="1" applyAlignment="1" applyProtection="1">
      <alignment horizontal="center" vertical="center" wrapText="1"/>
      <protection locked="0"/>
    </xf>
    <xf numFmtId="0" fontId="23" fillId="0" borderId="8" xfId="14" applyFont="1" applyBorder="1" applyAlignment="1" applyProtection="1">
      <alignment horizontal="center" vertical="center"/>
      <protection locked="0"/>
    </xf>
    <xf numFmtId="0" fontId="23" fillId="0" borderId="9" xfId="14" applyFont="1" applyBorder="1" applyAlignment="1" applyProtection="1">
      <alignment horizontal="center" vertical="center"/>
      <protection locked="0"/>
    </xf>
    <xf numFmtId="0" fontId="23" fillId="0" borderId="5" xfId="14" applyFont="1" applyBorder="1" applyAlignment="1" applyProtection="1">
      <alignment horizontal="center" vertical="center"/>
      <protection locked="0"/>
    </xf>
    <xf numFmtId="0" fontId="61" fillId="0" borderId="15" xfId="14" applyFont="1" applyBorder="1" applyAlignment="1" applyProtection="1">
      <alignment horizontal="left" vertical="top" wrapText="1"/>
      <protection locked="0"/>
    </xf>
    <xf numFmtId="0" fontId="61" fillId="0" borderId="15" xfId="14" applyFont="1" applyBorder="1" applyAlignment="1" applyProtection="1">
      <alignment horizontal="left" vertical="top"/>
      <protection locked="0"/>
    </xf>
    <xf numFmtId="0" fontId="61" fillId="0" borderId="9" xfId="15" applyFont="1" applyBorder="1" applyAlignment="1" applyProtection="1">
      <alignment horizontal="center" vertical="top" wrapText="1"/>
      <protection locked="0"/>
    </xf>
    <xf numFmtId="0" fontId="61" fillId="0" borderId="5" xfId="15" applyFont="1" applyBorder="1" applyAlignment="1" applyProtection="1">
      <alignment horizontal="center" vertical="top" wrapText="1"/>
      <protection locked="0"/>
    </xf>
    <xf numFmtId="0" fontId="38" fillId="0" borderId="14" xfId="14" applyFont="1" applyBorder="1" applyAlignment="1" applyProtection="1">
      <alignment horizontal="center" vertical="center"/>
      <protection locked="0"/>
    </xf>
    <xf numFmtId="0" fontId="38" fillId="0" borderId="13" xfId="14" applyFont="1" applyBorder="1" applyAlignment="1" applyProtection="1">
      <alignment horizontal="center" vertical="center"/>
      <protection locked="0"/>
    </xf>
    <xf numFmtId="0" fontId="23" fillId="21" borderId="14" xfId="14" applyFont="1" applyFill="1" applyBorder="1" applyAlignment="1" applyProtection="1">
      <alignment horizontal="center" vertical="center" wrapText="1"/>
      <protection locked="0"/>
    </xf>
    <xf numFmtId="0" fontId="23" fillId="21" borderId="29" xfId="14" applyFont="1" applyFill="1" applyBorder="1" applyAlignment="1" applyProtection="1">
      <alignment horizontal="center" vertical="center" wrapText="1"/>
      <protection locked="0"/>
    </xf>
    <xf numFmtId="0" fontId="23" fillId="21" borderId="13" xfId="14" applyFont="1" applyFill="1" applyBorder="1" applyAlignment="1" applyProtection="1">
      <alignment horizontal="center" vertical="center" wrapText="1"/>
      <protection locked="0"/>
    </xf>
    <xf numFmtId="0" fontId="48" fillId="0" borderId="0" xfId="0" applyFont="1" applyAlignment="1" applyProtection="1">
      <alignment horizontal="right"/>
      <protection locked="0"/>
    </xf>
    <xf numFmtId="0" fontId="23" fillId="2" borderId="14" xfId="16" applyFont="1" applyFill="1" applyBorder="1" applyAlignment="1" applyProtection="1">
      <alignment horizontal="center" vertical="center" wrapText="1"/>
    </xf>
    <xf numFmtId="0" fontId="23" fillId="2" borderId="13" xfId="16" applyFont="1" applyFill="1" applyBorder="1" applyAlignment="1" applyProtection="1">
      <alignment horizontal="center" vertical="center" wrapText="1"/>
    </xf>
    <xf numFmtId="0" fontId="23" fillId="2" borderId="29" xfId="16" applyFont="1" applyFill="1" applyBorder="1" applyAlignment="1" applyProtection="1">
      <alignment horizontal="center" vertical="center" wrapText="1"/>
    </xf>
    <xf numFmtId="0" fontId="3" fillId="0" borderId="0" xfId="16" applyProtection="1"/>
    <xf numFmtId="0" fontId="38" fillId="2" borderId="15" xfId="16" applyFont="1" applyFill="1" applyBorder="1" applyAlignment="1" applyProtection="1">
      <alignment horizontal="left" vertical="center"/>
    </xf>
    <xf numFmtId="0" fontId="38" fillId="2" borderId="15" xfId="16" applyFont="1" applyFill="1" applyBorder="1" applyAlignment="1" applyProtection="1">
      <alignment horizontal="center" vertical="center"/>
    </xf>
    <xf numFmtId="0" fontId="23" fillId="0" borderId="0" xfId="16" applyFont="1" applyAlignment="1" applyProtection="1">
      <alignment horizontal="left"/>
    </xf>
    <xf numFmtId="0" fontId="63" fillId="0" borderId="0" xfId="16" applyFont="1" applyAlignment="1" applyProtection="1">
      <alignment horizontal="center" vertical="center" wrapText="1"/>
    </xf>
    <xf numFmtId="0" fontId="23" fillId="0" borderId="0" xfId="16" applyFont="1" applyAlignment="1" applyProtection="1">
      <alignment horizontal="center" vertical="center" wrapText="1"/>
    </xf>
    <xf numFmtId="0" fontId="38" fillId="0" borderId="0" xfId="16" applyFont="1" applyAlignment="1" applyProtection="1">
      <alignment horizontal="center" vertical="center"/>
    </xf>
    <xf numFmtId="0" fontId="23" fillId="0" borderId="0" xfId="16" applyFont="1" applyAlignment="1" applyProtection="1">
      <alignment horizontal="left" vertical="center"/>
    </xf>
    <xf numFmtId="0" fontId="18" fillId="2" borderId="15" xfId="16" applyFont="1" applyFill="1" applyBorder="1" applyAlignment="1" applyProtection="1">
      <alignment vertical="center" wrapText="1"/>
    </xf>
    <xf numFmtId="0" fontId="18" fillId="2" borderId="15" xfId="16" applyFont="1" applyFill="1" applyBorder="1" applyAlignment="1" applyProtection="1">
      <alignment horizontal="center" vertical="center"/>
    </xf>
    <xf numFmtId="0" fontId="64" fillId="2" borderId="15" xfId="16" applyFont="1" applyFill="1" applyBorder="1" applyAlignment="1" applyProtection="1">
      <alignment horizontal="center" vertical="center"/>
    </xf>
    <xf numFmtId="0" fontId="63" fillId="2" borderId="15" xfId="16" applyFont="1" applyFill="1" applyBorder="1" applyAlignment="1" applyProtection="1">
      <alignment horizontal="center" vertical="center"/>
    </xf>
    <xf numFmtId="0" fontId="23" fillId="2" borderId="15" xfId="16" applyFont="1" applyFill="1" applyBorder="1" applyAlignment="1" applyProtection="1">
      <alignment horizontal="center" vertical="center"/>
    </xf>
    <xf numFmtId="0" fontId="70" fillId="9" borderId="15" xfId="16" applyFont="1" applyFill="1" applyBorder="1" applyAlignment="1" applyProtection="1">
      <alignment horizontal="center" vertical="center"/>
    </xf>
    <xf numFmtId="0" fontId="65" fillId="9" borderId="15" xfId="16" applyFont="1" applyFill="1" applyBorder="1" applyAlignment="1" applyProtection="1">
      <alignment horizontal="center" vertical="center"/>
    </xf>
    <xf numFmtId="49" fontId="35" fillId="0" borderId="14" xfId="0" applyNumberFormat="1" applyFont="1" applyBorder="1" applyAlignment="1" applyProtection="1">
      <alignment horizontal="left" vertical="top" wrapText="1"/>
    </xf>
    <xf numFmtId="49" fontId="35" fillId="0" borderId="13" xfId="0" applyNumberFormat="1" applyFont="1" applyBorder="1" applyAlignment="1" applyProtection="1">
      <alignment horizontal="left" vertical="top" wrapText="1"/>
    </xf>
    <xf numFmtId="9" fontId="64" fillId="2" borderId="15" xfId="16" applyNumberFormat="1" applyFont="1" applyFill="1" applyBorder="1" applyAlignment="1" applyProtection="1">
      <alignment horizontal="center" vertical="center"/>
    </xf>
    <xf numFmtId="0" fontId="76" fillId="0" borderId="0" xfId="16" applyFont="1" applyProtection="1"/>
    <xf numFmtId="0" fontId="23" fillId="20" borderId="15" xfId="16" applyFont="1" applyFill="1" applyBorder="1" applyAlignment="1" applyProtection="1">
      <alignment horizontal="center" vertical="center" wrapText="1"/>
    </xf>
    <xf numFmtId="0" fontId="33" fillId="20" borderId="15" xfId="16" applyFont="1" applyFill="1" applyBorder="1" applyAlignment="1" applyProtection="1">
      <alignment horizontal="center" vertical="center" wrapText="1"/>
    </xf>
    <xf numFmtId="49" fontId="42" fillId="7" borderId="15" xfId="16" applyNumberFormat="1" applyFont="1" applyFill="1" applyBorder="1" applyAlignment="1" applyProtection="1">
      <alignment vertical="center" wrapText="1"/>
    </xf>
    <xf numFmtId="0" fontId="42" fillId="7" borderId="15" xfId="16" applyFont="1" applyFill="1" applyBorder="1" applyAlignment="1" applyProtection="1">
      <alignment vertical="center" wrapText="1"/>
    </xf>
    <xf numFmtId="0" fontId="75" fillId="0" borderId="0" xfId="16" applyFont="1" applyProtection="1"/>
    <xf numFmtId="0" fontId="42" fillId="23" borderId="15" xfId="16" applyFont="1" applyFill="1" applyBorder="1" applyAlignment="1" applyProtection="1">
      <alignment vertical="center" wrapText="1"/>
    </xf>
    <xf numFmtId="9" fontId="64" fillId="23" borderId="15" xfId="16" applyNumberFormat="1" applyFont="1" applyFill="1" applyBorder="1" applyAlignment="1" applyProtection="1">
      <alignment horizontal="center" vertical="center"/>
    </xf>
    <xf numFmtId="0" fontId="64" fillId="23" borderId="15" xfId="16" applyFont="1" applyFill="1" applyBorder="1" applyAlignment="1" applyProtection="1">
      <alignment horizontal="center" vertical="center"/>
    </xf>
    <xf numFmtId="0" fontId="23" fillId="2" borderId="15" xfId="17" applyFont="1" applyFill="1" applyBorder="1" applyAlignment="1" applyProtection="1">
      <alignment horizontal="center" vertical="center"/>
    </xf>
    <xf numFmtId="0" fontId="37" fillId="0" borderId="15" xfId="17" applyFont="1" applyBorder="1" applyAlignment="1" applyProtection="1">
      <alignment vertical="center"/>
    </xf>
    <xf numFmtId="9" fontId="35" fillId="2" borderId="15" xfId="17" applyNumberFormat="1" applyFont="1" applyFill="1" applyBorder="1" applyAlignment="1" applyProtection="1">
      <alignment horizontal="center" vertical="center"/>
    </xf>
    <xf numFmtId="0" fontId="14" fillId="2" borderId="15" xfId="17" applyFont="1" applyFill="1" applyBorder="1" applyAlignment="1" applyProtection="1">
      <alignment horizontal="center" vertical="center"/>
    </xf>
    <xf numFmtId="0" fontId="3" fillId="2" borderId="15" xfId="17" applyFill="1" applyBorder="1" applyAlignment="1" applyProtection="1">
      <alignment horizontal="center" vertical="center"/>
    </xf>
    <xf numFmtId="0" fontId="38" fillId="2" borderId="15" xfId="17" applyFont="1" applyFill="1" applyBorder="1" applyAlignment="1" applyProtection="1">
      <alignment horizontal="center" vertical="center"/>
    </xf>
    <xf numFmtId="0" fontId="3" fillId="0" borderId="0" xfId="17" applyProtection="1"/>
    <xf numFmtId="0" fontId="42" fillId="7" borderId="23" xfId="16" applyFont="1" applyFill="1" applyBorder="1" applyAlignment="1" applyProtection="1">
      <alignment vertical="top" wrapText="1"/>
    </xf>
    <xf numFmtId="0" fontId="42" fillId="7" borderId="15" xfId="16" applyFont="1" applyFill="1" applyBorder="1" applyAlignment="1" applyProtection="1">
      <alignment horizontal="left" vertical="center" wrapText="1"/>
    </xf>
    <xf numFmtId="9" fontId="35" fillId="2" borderId="15" xfId="16" applyNumberFormat="1" applyFont="1" applyFill="1" applyBorder="1" applyAlignment="1" applyProtection="1">
      <alignment horizontal="center" vertical="center"/>
    </xf>
    <xf numFmtId="9" fontId="18" fillId="2" borderId="14" xfId="16" applyNumberFormat="1" applyFont="1" applyFill="1" applyBorder="1" applyAlignment="1" applyProtection="1">
      <alignment horizontal="center" vertical="center"/>
    </xf>
    <xf numFmtId="0" fontId="13" fillId="2" borderId="29" xfId="0" applyFont="1" applyFill="1" applyBorder="1" applyAlignment="1" applyProtection="1">
      <alignment horizontal="center" vertical="center"/>
    </xf>
    <xf numFmtId="0" fontId="13" fillId="2" borderId="13" xfId="0" applyFont="1" applyFill="1" applyBorder="1" applyAlignment="1" applyProtection="1">
      <alignment horizontal="center" vertical="center"/>
    </xf>
    <xf numFmtId="0" fontId="0" fillId="0" borderId="30" xfId="0" applyBorder="1" applyAlignment="1" applyProtection="1">
      <alignment vertical="top" wrapText="1"/>
    </xf>
    <xf numFmtId="0" fontId="66" fillId="7" borderId="15" xfId="16" applyFont="1" applyFill="1" applyBorder="1" applyAlignment="1" applyProtection="1">
      <alignment horizontal="left" vertical="center" wrapText="1"/>
    </xf>
    <xf numFmtId="9" fontId="18" fillId="2" borderId="15" xfId="16" applyNumberFormat="1" applyFont="1" applyFill="1" applyBorder="1" applyAlignment="1" applyProtection="1">
      <alignment horizontal="center" vertical="center"/>
    </xf>
    <xf numFmtId="0" fontId="35" fillId="2" borderId="15" xfId="16" applyFont="1" applyFill="1" applyBorder="1" applyAlignment="1" applyProtection="1">
      <alignment horizontal="center" vertical="center"/>
    </xf>
    <xf numFmtId="0" fontId="73" fillId="2" borderId="15" xfId="16" applyFont="1" applyFill="1" applyBorder="1" applyAlignment="1" applyProtection="1">
      <alignment horizontal="center" vertical="center" wrapText="1"/>
    </xf>
    <xf numFmtId="0" fontId="74" fillId="7" borderId="15" xfId="16" applyFont="1" applyFill="1" applyBorder="1" applyAlignment="1" applyProtection="1">
      <alignment vertical="center" wrapText="1"/>
    </xf>
    <xf numFmtId="0" fontId="42" fillId="7" borderId="26" xfId="16" applyFont="1" applyFill="1" applyBorder="1" applyAlignment="1" applyProtection="1">
      <alignment vertical="top" wrapText="1"/>
    </xf>
    <xf numFmtId="0" fontId="66" fillId="7" borderId="25" xfId="16" applyFont="1" applyFill="1" applyBorder="1" applyAlignment="1" applyProtection="1">
      <alignment horizontal="left" vertical="center" wrapText="1"/>
    </xf>
    <xf numFmtId="9" fontId="64" fillId="7" borderId="0" xfId="16" applyNumberFormat="1" applyFont="1" applyFill="1" applyAlignment="1" applyProtection="1">
      <alignment horizontal="center" vertical="center"/>
    </xf>
    <xf numFmtId="0" fontId="64" fillId="0" borderId="0" xfId="16" applyFont="1" applyAlignment="1" applyProtection="1">
      <alignment horizontal="center" vertical="center"/>
    </xf>
    <xf numFmtId="0" fontId="14" fillId="0" borderId="0" xfId="16" applyFont="1" applyAlignment="1" applyProtection="1">
      <alignment horizontal="center" vertical="center"/>
    </xf>
    <xf numFmtId="0" fontId="3" fillId="0" borderId="0" xfId="16" applyAlignment="1" applyProtection="1">
      <alignment horizontal="center" vertical="center"/>
    </xf>
    <xf numFmtId="0" fontId="3" fillId="0" borderId="14" xfId="16" applyBorder="1" applyAlignment="1" applyProtection="1">
      <alignment horizontal="left" vertical="center" wrapText="1"/>
    </xf>
    <xf numFmtId="0" fontId="3" fillId="0" borderId="29" xfId="16" applyBorder="1" applyAlignment="1" applyProtection="1">
      <alignment horizontal="left" vertical="center" wrapText="1"/>
    </xf>
    <xf numFmtId="0" fontId="3" fillId="0" borderId="13" xfId="16" applyBorder="1" applyAlignment="1" applyProtection="1">
      <alignment horizontal="left" vertical="center" wrapText="1"/>
    </xf>
    <xf numFmtId="0" fontId="72" fillId="0" borderId="13" xfId="0" applyFont="1" applyBorder="1" applyAlignment="1" applyProtection="1">
      <alignment horizontal="center" vertical="center"/>
      <protection locked="0"/>
    </xf>
    <xf numFmtId="0" fontId="23" fillId="17" borderId="14" xfId="14" applyFont="1" applyFill="1" applyBorder="1" applyAlignment="1" applyProtection="1">
      <alignment horizontal="center" vertical="center" wrapText="1"/>
    </xf>
    <xf numFmtId="0" fontId="23" fillId="17" borderId="13" xfId="14" applyFont="1" applyFill="1" applyBorder="1" applyAlignment="1" applyProtection="1">
      <alignment horizontal="center" vertical="center" wrapText="1"/>
    </xf>
    <xf numFmtId="0" fontId="23" fillId="17" borderId="29" xfId="14" applyFont="1" applyFill="1" applyBorder="1" applyAlignment="1" applyProtection="1">
      <alignment horizontal="center" vertical="center" wrapText="1"/>
    </xf>
    <xf numFmtId="0" fontId="4" fillId="0" borderId="0" xfId="14" applyProtection="1"/>
    <xf numFmtId="0" fontId="38" fillId="17" borderId="15" xfId="14" applyFont="1" applyFill="1" applyBorder="1" applyAlignment="1" applyProtection="1">
      <alignment horizontal="left" vertical="center"/>
    </xf>
    <xf numFmtId="0" fontId="38" fillId="17" borderId="15" xfId="14" applyFont="1" applyFill="1" applyBorder="1" applyAlignment="1" applyProtection="1">
      <alignment horizontal="center" vertical="center"/>
    </xf>
    <xf numFmtId="0" fontId="23" fillId="0" borderId="0" xfId="14" applyFont="1" applyAlignment="1" applyProtection="1">
      <alignment horizontal="left"/>
    </xf>
    <xf numFmtId="0" fontId="63" fillId="0" borderId="0" xfId="14" applyFont="1" applyAlignment="1" applyProtection="1">
      <alignment horizontal="center" vertical="center" wrapText="1"/>
    </xf>
    <xf numFmtId="0" fontId="23" fillId="0" borderId="0" xfId="14" applyFont="1" applyAlignment="1" applyProtection="1">
      <alignment horizontal="center" vertical="center" wrapText="1"/>
    </xf>
    <xf numFmtId="0" fontId="38" fillId="0" borderId="0" xfId="14" applyFont="1" applyAlignment="1" applyProtection="1">
      <alignment horizontal="center" vertical="center"/>
    </xf>
    <xf numFmtId="0" fontId="23" fillId="0" borderId="0" xfId="14" applyFont="1" applyAlignment="1" applyProtection="1">
      <alignment horizontal="left" vertical="center"/>
    </xf>
    <xf numFmtId="0" fontId="18" fillId="17" borderId="15" xfId="14" applyFont="1" applyFill="1" applyBorder="1" applyAlignment="1" applyProtection="1">
      <alignment horizontal="center" vertical="center" wrapText="1"/>
    </xf>
    <xf numFmtId="0" fontId="18" fillId="17" borderId="15" xfId="14" applyFont="1" applyFill="1" applyBorder="1" applyAlignment="1" applyProtection="1">
      <alignment horizontal="center" vertical="center"/>
    </xf>
    <xf numFmtId="0" fontId="64" fillId="17" borderId="15" xfId="14" applyFont="1" applyFill="1" applyBorder="1" applyAlignment="1" applyProtection="1">
      <alignment horizontal="center" vertical="center"/>
    </xf>
    <xf numFmtId="0" fontId="63" fillId="17" borderId="15" xfId="14" applyFont="1" applyFill="1" applyBorder="1" applyAlignment="1" applyProtection="1">
      <alignment horizontal="center" vertical="center"/>
    </xf>
    <xf numFmtId="0" fontId="23" fillId="17" borderId="15" xfId="14" applyFont="1" applyFill="1" applyBorder="1" applyAlignment="1" applyProtection="1">
      <alignment horizontal="center" vertical="center"/>
    </xf>
    <xf numFmtId="0" fontId="70" fillId="9" borderId="15" xfId="14" applyFont="1" applyFill="1" applyBorder="1" applyAlignment="1" applyProtection="1">
      <alignment horizontal="center" vertical="center"/>
    </xf>
    <xf numFmtId="0" fontId="65" fillId="9" borderId="15" xfId="14" applyFont="1" applyFill="1" applyBorder="1" applyAlignment="1" applyProtection="1">
      <alignment horizontal="center" vertical="center"/>
    </xf>
    <xf numFmtId="49" fontId="35" fillId="0" borderId="15" xfId="0" applyNumberFormat="1" applyFont="1" applyBorder="1" applyAlignment="1" applyProtection="1">
      <alignment horizontal="justify" vertical="top" wrapText="1"/>
    </xf>
    <xf numFmtId="0" fontId="66" fillId="7" borderId="15" xfId="14" applyFont="1" applyFill="1" applyBorder="1" applyAlignment="1" applyProtection="1">
      <alignment vertical="center" wrapText="1"/>
    </xf>
    <xf numFmtId="10" fontId="64" fillId="17" borderId="15" xfId="14" applyNumberFormat="1" applyFont="1" applyFill="1" applyBorder="1" applyAlignment="1" applyProtection="1">
      <alignment horizontal="center" vertical="center"/>
    </xf>
    <xf numFmtId="0" fontId="75" fillId="0" borderId="0" xfId="14" applyFont="1" applyProtection="1"/>
    <xf numFmtId="0" fontId="23" fillId="20" borderId="15" xfId="14" applyFont="1" applyFill="1" applyBorder="1" applyAlignment="1" applyProtection="1">
      <alignment horizontal="left" vertical="center" wrapText="1"/>
    </xf>
    <xf numFmtId="0" fontId="33" fillId="20" borderId="15" xfId="14" applyFont="1" applyFill="1" applyBorder="1" applyAlignment="1" applyProtection="1">
      <alignment horizontal="left" vertical="center" wrapText="1"/>
    </xf>
    <xf numFmtId="0" fontId="42" fillId="7" borderId="15" xfId="14" applyFont="1" applyFill="1" applyBorder="1" applyAlignment="1" applyProtection="1">
      <alignment vertical="center" wrapText="1"/>
    </xf>
    <xf numFmtId="49" fontId="42" fillId="7" borderId="23" xfId="14" applyNumberFormat="1" applyFont="1" applyFill="1" applyBorder="1" applyAlignment="1" applyProtection="1">
      <alignment horizontal="left" vertical="center" wrapText="1"/>
    </xf>
    <xf numFmtId="49" fontId="42" fillId="7" borderId="30" xfId="14" applyNumberFormat="1" applyFont="1" applyFill="1" applyBorder="1" applyAlignment="1" applyProtection="1">
      <alignment horizontal="left" vertical="center" wrapText="1"/>
    </xf>
    <xf numFmtId="49" fontId="42" fillId="7" borderId="23" xfId="14" applyNumberFormat="1" applyFont="1" applyFill="1" applyBorder="1" applyAlignment="1" applyProtection="1">
      <alignment vertical="center" wrapText="1"/>
    </xf>
    <xf numFmtId="49" fontId="42" fillId="7" borderId="15" xfId="14" applyNumberFormat="1" applyFont="1" applyFill="1" applyBorder="1" applyAlignment="1" applyProtection="1">
      <alignment vertical="center" wrapText="1"/>
    </xf>
    <xf numFmtId="49" fontId="23" fillId="20" borderId="15" xfId="14" applyNumberFormat="1" applyFont="1" applyFill="1" applyBorder="1" applyAlignment="1" applyProtection="1">
      <alignment horizontal="left" vertical="center" wrapText="1"/>
    </xf>
    <xf numFmtId="49" fontId="33" fillId="20" borderId="15" xfId="14" applyNumberFormat="1" applyFont="1" applyFill="1" applyBorder="1" applyAlignment="1" applyProtection="1">
      <alignment horizontal="left" vertical="center" wrapText="1"/>
    </xf>
    <xf numFmtId="0" fontId="42" fillId="23" borderId="15" xfId="14" applyFont="1" applyFill="1" applyBorder="1" applyAlignment="1" applyProtection="1">
      <alignment vertical="center" wrapText="1"/>
    </xf>
    <xf numFmtId="9" fontId="64" fillId="23" borderId="15" xfId="14" applyNumberFormat="1" applyFont="1" applyFill="1" applyBorder="1" applyAlignment="1" applyProtection="1">
      <alignment horizontal="center" vertical="center"/>
    </xf>
    <xf numFmtId="0" fontId="64" fillId="23" borderId="15" xfId="14" applyFont="1" applyFill="1" applyBorder="1" applyAlignment="1" applyProtection="1">
      <alignment horizontal="center" vertical="center"/>
    </xf>
    <xf numFmtId="0" fontId="35" fillId="17" borderId="15" xfId="15" applyFont="1" applyFill="1" applyBorder="1" applyAlignment="1" applyProtection="1">
      <alignment horizontal="center" vertical="center"/>
    </xf>
    <xf numFmtId="0" fontId="37" fillId="0" borderId="15" xfId="15" applyFont="1" applyBorder="1" applyAlignment="1" applyProtection="1">
      <alignment vertical="center"/>
    </xf>
    <xf numFmtId="9" fontId="38" fillId="17" borderId="15" xfId="15" applyNumberFormat="1" applyFont="1" applyFill="1" applyBorder="1" applyAlignment="1" applyProtection="1">
      <alignment horizontal="center" vertical="center"/>
    </xf>
    <xf numFmtId="0" fontId="18" fillId="17" borderId="14" xfId="15" applyFont="1" applyFill="1" applyBorder="1" applyAlignment="1" applyProtection="1">
      <alignment horizontal="center" vertical="center"/>
    </xf>
    <xf numFmtId="0" fontId="18" fillId="17" borderId="29" xfId="15" applyFont="1" applyFill="1" applyBorder="1" applyAlignment="1" applyProtection="1">
      <alignment horizontal="center" vertical="center"/>
    </xf>
    <xf numFmtId="0" fontId="18" fillId="17" borderId="13" xfId="15" applyFont="1" applyFill="1" applyBorder="1" applyAlignment="1" applyProtection="1">
      <alignment horizontal="center" vertical="center"/>
    </xf>
    <xf numFmtId="0" fontId="38" fillId="17" borderId="15" xfId="15" applyFont="1" applyFill="1" applyBorder="1" applyAlignment="1" applyProtection="1">
      <alignment horizontal="center" vertical="center"/>
    </xf>
    <xf numFmtId="0" fontId="4" fillId="0" borderId="0" xfId="15" applyProtection="1"/>
    <xf numFmtId="0" fontId="42" fillId="7" borderId="15" xfId="14" applyFont="1" applyFill="1" applyBorder="1" applyAlignment="1" applyProtection="1">
      <alignment horizontal="center" vertical="center" wrapText="1"/>
    </xf>
    <xf numFmtId="0" fontId="42" fillId="7" borderId="14" xfId="14" applyFont="1" applyFill="1" applyBorder="1" applyAlignment="1" applyProtection="1">
      <alignment horizontal="left" vertical="center" wrapText="1"/>
    </xf>
    <xf numFmtId="0" fontId="42" fillId="7" borderId="13" xfId="14" applyFont="1" applyFill="1" applyBorder="1" applyAlignment="1" applyProtection="1">
      <alignment horizontal="left" vertical="center" wrapText="1"/>
    </xf>
    <xf numFmtId="9" fontId="18" fillId="17" borderId="14" xfId="14" applyNumberFormat="1" applyFont="1" applyFill="1" applyBorder="1" applyAlignment="1" applyProtection="1">
      <alignment horizontal="center" vertical="center"/>
    </xf>
    <xf numFmtId="9" fontId="18" fillId="17" borderId="29" xfId="14" applyNumberFormat="1" applyFont="1" applyFill="1" applyBorder="1" applyAlignment="1" applyProtection="1">
      <alignment horizontal="center" vertical="center"/>
    </xf>
    <xf numFmtId="9" fontId="18" fillId="17" borderId="13" xfId="14" applyNumberFormat="1" applyFont="1" applyFill="1" applyBorder="1" applyAlignment="1" applyProtection="1">
      <alignment horizontal="center" vertical="center"/>
    </xf>
    <xf numFmtId="0" fontId="23" fillId="17" borderId="15" xfId="15" applyFont="1" applyFill="1" applyBorder="1" applyAlignment="1" applyProtection="1">
      <alignment horizontal="center" vertical="center"/>
    </xf>
    <xf numFmtId="0" fontId="37" fillId="0" borderId="14" xfId="15" applyFont="1" applyBorder="1" applyAlignment="1" applyProtection="1">
      <alignment horizontal="left" vertical="center"/>
    </xf>
    <xf numFmtId="0" fontId="37" fillId="0" borderId="13" xfId="15" applyFont="1" applyBorder="1" applyAlignment="1" applyProtection="1">
      <alignment horizontal="left" vertical="center"/>
    </xf>
    <xf numFmtId="0" fontId="72" fillId="17" borderId="14" xfId="15" applyFont="1" applyFill="1" applyBorder="1" applyAlignment="1" applyProtection="1">
      <alignment horizontal="center" vertical="center"/>
    </xf>
    <xf numFmtId="0" fontId="72" fillId="17" borderId="13" xfId="15" applyFont="1" applyFill="1" applyBorder="1" applyAlignment="1" applyProtection="1">
      <alignment horizontal="center" vertical="center"/>
    </xf>
    <xf numFmtId="0" fontId="70" fillId="0" borderId="15" xfId="15" applyFont="1" applyBorder="1" applyAlignment="1" applyProtection="1">
      <alignment horizontal="left" vertical="center"/>
    </xf>
    <xf numFmtId="9" fontId="72" fillId="17" borderId="15" xfId="15" applyNumberFormat="1" applyFont="1" applyFill="1" applyBorder="1" applyAlignment="1" applyProtection="1">
      <alignment horizontal="center" vertical="center"/>
    </xf>
    <xf numFmtId="0" fontId="32" fillId="17" borderId="14" xfId="15" applyFont="1" applyFill="1" applyBorder="1" applyAlignment="1" applyProtection="1">
      <alignment horizontal="center" vertical="center"/>
    </xf>
    <xf numFmtId="0" fontId="32" fillId="17" borderId="29" xfId="15" applyFont="1" applyFill="1" applyBorder="1" applyAlignment="1" applyProtection="1">
      <alignment horizontal="center" vertical="center"/>
    </xf>
    <xf numFmtId="0" fontId="32" fillId="17" borderId="13" xfId="15" applyFont="1" applyFill="1" applyBorder="1" applyAlignment="1" applyProtection="1">
      <alignment horizontal="center" vertical="center"/>
    </xf>
    <xf numFmtId="0" fontId="14" fillId="0" borderId="0" xfId="14" applyFont="1" applyAlignment="1" applyProtection="1">
      <alignment horizontal="center" vertical="center"/>
    </xf>
    <xf numFmtId="0" fontId="4" fillId="0" borderId="0" xfId="14" applyAlignment="1" applyProtection="1">
      <alignment horizontal="center" vertical="center"/>
    </xf>
    <xf numFmtId="0" fontId="2" fillId="0" borderId="15" xfId="14" applyFont="1" applyBorder="1" applyAlignment="1" applyProtection="1">
      <alignment horizontal="left" vertical="center" wrapText="1"/>
    </xf>
    <xf numFmtId="0" fontId="4" fillId="0" borderId="15" xfId="14" applyBorder="1" applyAlignment="1" applyProtection="1">
      <alignment horizontal="left" vertical="center"/>
    </xf>
    <xf numFmtId="0" fontId="23" fillId="21" borderId="14" xfId="14" applyFont="1" applyFill="1" applyBorder="1" applyAlignment="1" applyProtection="1">
      <alignment horizontal="center" vertical="center" wrapText="1"/>
    </xf>
    <xf numFmtId="0" fontId="23" fillId="21" borderId="13" xfId="14" applyFont="1" applyFill="1" applyBorder="1" applyAlignment="1" applyProtection="1">
      <alignment horizontal="center" vertical="center" wrapText="1"/>
    </xf>
    <xf numFmtId="0" fontId="23" fillId="21" borderId="29" xfId="14" applyFont="1" applyFill="1" applyBorder="1" applyAlignment="1" applyProtection="1">
      <alignment horizontal="center" vertical="center" wrapText="1"/>
    </xf>
    <xf numFmtId="0" fontId="38" fillId="21" borderId="15" xfId="14" applyFont="1" applyFill="1" applyBorder="1" applyAlignment="1" applyProtection="1">
      <alignment horizontal="left" vertical="center"/>
    </xf>
    <xf numFmtId="0" fontId="38" fillId="21" borderId="15" xfId="14" applyFont="1" applyFill="1" applyBorder="1" applyAlignment="1" applyProtection="1">
      <alignment horizontal="center" vertical="center"/>
    </xf>
    <xf numFmtId="0" fontId="23" fillId="0" borderId="0" xfId="14" applyFont="1" applyAlignment="1" applyProtection="1">
      <alignment horizontal="center" vertical="center"/>
    </xf>
    <xf numFmtId="0" fontId="38" fillId="9" borderId="31" xfId="14" applyFont="1" applyFill="1" applyBorder="1" applyAlignment="1" applyProtection="1">
      <alignment horizontal="left" vertical="center" wrapText="1"/>
    </xf>
    <xf numFmtId="0" fontId="32" fillId="21" borderId="14" xfId="14" applyFont="1" applyFill="1" applyBorder="1" applyAlignment="1" applyProtection="1">
      <alignment horizontal="center" vertical="center"/>
    </xf>
    <xf numFmtId="0" fontId="32" fillId="21" borderId="13" xfId="14" applyFont="1" applyFill="1" applyBorder="1" applyAlignment="1" applyProtection="1">
      <alignment horizontal="center" vertical="center"/>
    </xf>
    <xf numFmtId="0" fontId="64" fillId="21" borderId="15" xfId="14" applyFont="1" applyFill="1" applyBorder="1" applyAlignment="1" applyProtection="1">
      <alignment horizontal="center" vertical="center"/>
    </xf>
    <xf numFmtId="0" fontId="63" fillId="21" borderId="15" xfId="14" applyFont="1" applyFill="1" applyBorder="1" applyAlignment="1" applyProtection="1">
      <alignment horizontal="center" vertical="center"/>
    </xf>
    <xf numFmtId="0" fontId="23" fillId="21" borderId="15" xfId="14" applyFont="1" applyFill="1" applyBorder="1" applyAlignment="1" applyProtection="1">
      <alignment horizontal="center" vertical="center"/>
    </xf>
    <xf numFmtId="49" fontId="71" fillId="7" borderId="24" xfId="14" applyNumberFormat="1" applyFont="1" applyFill="1" applyBorder="1" applyAlignment="1" applyProtection="1">
      <alignment horizontal="left" vertical="center" wrapText="1"/>
    </xf>
    <xf numFmtId="49" fontId="71" fillId="7" borderId="32" xfId="14" applyNumberFormat="1" applyFont="1" applyFill="1" applyBorder="1" applyAlignment="1" applyProtection="1">
      <alignment horizontal="left" vertical="center" wrapText="1"/>
    </xf>
    <xf numFmtId="9" fontId="64" fillId="21" borderId="23" xfId="14" applyNumberFormat="1" applyFont="1" applyFill="1" applyBorder="1" applyAlignment="1" applyProtection="1">
      <alignment vertical="center"/>
    </xf>
    <xf numFmtId="0" fontId="78" fillId="9" borderId="15" xfId="14" applyFont="1" applyFill="1" applyBorder="1" applyAlignment="1" applyProtection="1">
      <alignment horizontal="center" vertical="center"/>
    </xf>
    <xf numFmtId="0" fontId="42" fillId="9" borderId="15" xfId="14" applyFont="1" applyFill="1" applyBorder="1" applyAlignment="1" applyProtection="1">
      <alignment horizontal="left" vertical="center" wrapText="1"/>
    </xf>
    <xf numFmtId="0" fontId="77" fillId="0" borderId="0" xfId="14" applyFont="1" applyFill="1" applyProtection="1"/>
    <xf numFmtId="49" fontId="71" fillId="7" borderId="33" xfId="14" applyNumberFormat="1" applyFont="1" applyFill="1" applyBorder="1" applyAlignment="1" applyProtection="1">
      <alignment horizontal="left" vertical="center" wrapText="1"/>
    </xf>
    <xf numFmtId="49" fontId="71" fillId="7" borderId="34" xfId="14" applyNumberFormat="1" applyFont="1" applyFill="1" applyBorder="1" applyAlignment="1" applyProtection="1">
      <alignment horizontal="left" vertical="center" wrapText="1"/>
    </xf>
    <xf numFmtId="9" fontId="64" fillId="21" borderId="30" xfId="14" applyNumberFormat="1" applyFont="1" applyFill="1" applyBorder="1" applyAlignment="1" applyProtection="1">
      <alignment horizontal="center" vertical="center"/>
    </xf>
    <xf numFmtId="0" fontId="32" fillId="22" borderId="14" xfId="14" applyFont="1" applyFill="1" applyBorder="1" applyAlignment="1" applyProtection="1">
      <alignment horizontal="center" vertical="center" wrapText="1"/>
    </xf>
    <xf numFmtId="0" fontId="32" fillId="22" borderId="13" xfId="14" applyFont="1" applyFill="1" applyBorder="1" applyAlignment="1" applyProtection="1">
      <alignment horizontal="center" vertical="center" wrapText="1"/>
    </xf>
    <xf numFmtId="9" fontId="64" fillId="21" borderId="23" xfId="14" applyNumberFormat="1" applyFont="1" applyFill="1" applyBorder="1" applyAlignment="1" applyProtection="1">
      <alignment horizontal="center" vertical="center"/>
    </xf>
    <xf numFmtId="9" fontId="64" fillId="9" borderId="15" xfId="14" applyNumberFormat="1" applyFont="1" applyFill="1" applyBorder="1" applyAlignment="1" applyProtection="1">
      <alignment horizontal="center" vertical="center"/>
    </xf>
    <xf numFmtId="0" fontId="35" fillId="9" borderId="15" xfId="14" applyFont="1" applyFill="1" applyBorder="1" applyAlignment="1" applyProtection="1">
      <alignment horizontal="left" vertical="center" wrapText="1"/>
    </xf>
    <xf numFmtId="49" fontId="71" fillId="7" borderId="14" xfId="14" applyNumberFormat="1" applyFont="1" applyFill="1" applyBorder="1" applyAlignment="1" applyProtection="1">
      <alignment horizontal="left" vertical="top" wrapText="1"/>
    </xf>
    <xf numFmtId="49" fontId="71" fillId="7" borderId="13" xfId="14" applyNumberFormat="1" applyFont="1" applyFill="1" applyBorder="1" applyAlignment="1" applyProtection="1">
      <alignment horizontal="left" vertical="top" wrapText="1"/>
    </xf>
    <xf numFmtId="9" fontId="64" fillId="21" borderId="15" xfId="14" applyNumberFormat="1" applyFont="1" applyFill="1" applyBorder="1" applyAlignment="1" applyProtection="1">
      <alignment horizontal="center" vertical="center"/>
    </xf>
    <xf numFmtId="0" fontId="23" fillId="21" borderId="15" xfId="15" applyFont="1" applyFill="1" applyBorder="1" applyAlignment="1" applyProtection="1">
      <alignment horizontal="center" vertical="center"/>
    </xf>
    <xf numFmtId="0" fontId="37" fillId="0" borderId="15" xfId="15" applyFont="1" applyBorder="1" applyAlignment="1" applyProtection="1">
      <alignment vertical="center" wrapText="1"/>
    </xf>
    <xf numFmtId="9" fontId="64" fillId="21" borderId="15" xfId="15" applyNumberFormat="1" applyFont="1" applyFill="1" applyBorder="1" applyAlignment="1" applyProtection="1">
      <alignment horizontal="center" vertical="center"/>
    </xf>
    <xf numFmtId="0" fontId="64" fillId="21" borderId="15" xfId="15" applyFont="1" applyFill="1" applyBorder="1" applyAlignment="1" applyProtection="1">
      <alignment horizontal="center" vertical="center"/>
    </xf>
    <xf numFmtId="0" fontId="38" fillId="21" borderId="15" xfId="15" applyFont="1" applyFill="1" applyBorder="1" applyAlignment="1" applyProtection="1">
      <alignment horizontal="center" vertical="center"/>
    </xf>
    <xf numFmtId="0" fontId="38" fillId="21" borderId="15" xfId="15" applyFont="1" applyFill="1" applyBorder="1" applyAlignment="1" applyProtection="1">
      <alignment horizontal="center" vertical="center"/>
    </xf>
    <xf numFmtId="2" fontId="23" fillId="2" borderId="29" xfId="16" applyNumberFormat="1" applyFont="1" applyFill="1" applyBorder="1" applyAlignment="1" applyProtection="1">
      <alignment horizontal="center" vertical="center"/>
    </xf>
    <xf numFmtId="2" fontId="23" fillId="2" borderId="13" xfId="16" applyNumberFormat="1" applyFont="1" applyFill="1" applyBorder="1" applyAlignment="1" applyProtection="1">
      <alignment horizontal="center" vertical="center"/>
    </xf>
    <xf numFmtId="2" fontId="23" fillId="2" borderId="14" xfId="16" applyNumberFormat="1" applyFont="1" applyFill="1" applyBorder="1" applyAlignment="1" applyProtection="1">
      <alignment horizontal="center" vertical="center"/>
    </xf>
    <xf numFmtId="2" fontId="23" fillId="2" borderId="29" xfId="16" applyNumberFormat="1" applyFont="1" applyFill="1" applyBorder="1" applyAlignment="1" applyProtection="1">
      <alignment horizontal="center" vertical="center"/>
    </xf>
    <xf numFmtId="0" fontId="34" fillId="0" borderId="0" xfId="0" applyFont="1" applyAlignment="1" applyProtection="1">
      <alignment vertical="center"/>
    </xf>
    <xf numFmtId="0" fontId="0" fillId="0" borderId="0" xfId="0" applyProtection="1"/>
    <xf numFmtId="0" fontId="43" fillId="0" borderId="0" xfId="0" applyFont="1" applyAlignment="1" applyProtection="1">
      <alignment horizontal="center" vertical="center"/>
    </xf>
    <xf numFmtId="0" fontId="44" fillId="0" borderId="0" xfId="0" applyFont="1" applyAlignment="1" applyProtection="1">
      <alignment horizontal="center" vertical="center"/>
    </xf>
    <xf numFmtId="0" fontId="33" fillId="0" borderId="0" xfId="0" applyFont="1" applyAlignment="1" applyProtection="1">
      <alignment horizontal="center" vertical="center"/>
    </xf>
    <xf numFmtId="0" fontId="39" fillId="0" borderId="0" xfId="0" applyFont="1" applyAlignment="1" applyProtection="1">
      <alignment vertical="center"/>
    </xf>
    <xf numFmtId="0" fontId="45" fillId="0" borderId="0" xfId="0" applyFont="1" applyAlignment="1" applyProtection="1">
      <alignment vertical="center"/>
    </xf>
    <xf numFmtId="0" fontId="32" fillId="0" borderId="0" xfId="0" applyFont="1" applyAlignment="1" applyProtection="1">
      <alignment vertical="center"/>
    </xf>
    <xf numFmtId="0" fontId="46" fillId="0" borderId="0" xfId="0" applyFont="1" applyAlignment="1" applyProtection="1">
      <alignment horizontal="left" vertical="center"/>
    </xf>
    <xf numFmtId="0" fontId="13" fillId="0" borderId="15" xfId="0" applyFont="1" applyBorder="1" applyAlignment="1" applyProtection="1">
      <alignment horizontal="center" vertical="center"/>
    </xf>
    <xf numFmtId="0" fontId="0" fillId="0" borderId="15" xfId="0" applyBorder="1" applyAlignment="1" applyProtection="1">
      <alignment horizontal="center" vertical="center"/>
    </xf>
    <xf numFmtId="0" fontId="32" fillId="0" borderId="15" xfId="0" applyFont="1" applyBorder="1" applyAlignment="1" applyProtection="1">
      <alignment vertical="center" wrapText="1"/>
    </xf>
    <xf numFmtId="0" fontId="32" fillId="0" borderId="15" xfId="0" applyFont="1" applyBorder="1" applyAlignment="1" applyProtection="1">
      <alignment horizontal="left" vertical="center" wrapText="1"/>
    </xf>
    <xf numFmtId="0" fontId="0" fillId="0" borderId="0" xfId="0" applyAlignment="1" applyProtection="1">
      <alignment horizontal="center" vertical="center"/>
    </xf>
    <xf numFmtId="0" fontId="32" fillId="0" borderId="15" xfId="0" applyFont="1" applyBorder="1" applyAlignment="1" applyProtection="1">
      <alignment vertical="center"/>
    </xf>
    <xf numFmtId="0" fontId="32" fillId="0" borderId="0" xfId="0" applyFont="1" applyAlignment="1" applyProtection="1">
      <alignment horizontal="right" vertical="center" wrapText="1"/>
    </xf>
    <xf numFmtId="0" fontId="0" fillId="0" borderId="8" xfId="0" applyBorder="1" applyAlignment="1" applyProtection="1">
      <alignment horizontal="center" vertical="center"/>
    </xf>
    <xf numFmtId="0" fontId="0" fillId="0" borderId="5" xfId="0" applyBorder="1" applyAlignment="1" applyProtection="1">
      <alignment horizontal="center" vertical="center"/>
    </xf>
    <xf numFmtId="0" fontId="37" fillId="0" borderId="0" xfId="0" applyFont="1" applyAlignment="1" applyProtection="1">
      <alignment vertical="center"/>
    </xf>
    <xf numFmtId="0" fontId="0" fillId="0" borderId="8" xfId="0" applyBorder="1" applyAlignment="1" applyProtection="1">
      <alignment horizontal="center"/>
      <protection locked="0"/>
    </xf>
    <xf numFmtId="0" fontId="0" fillId="0" borderId="9" xfId="0" applyBorder="1" applyAlignment="1" applyProtection="1">
      <alignment horizontal="center"/>
      <protection locked="0"/>
    </xf>
    <xf numFmtId="0" fontId="0" fillId="0" borderId="5" xfId="0" applyBorder="1" applyAlignment="1" applyProtection="1">
      <alignment horizontal="center"/>
      <protection locked="0"/>
    </xf>
    <xf numFmtId="2" fontId="0" fillId="0" borderId="15" xfId="0" applyNumberFormat="1" applyBorder="1" applyAlignment="1" applyProtection="1">
      <alignment horizontal="center" vertical="center"/>
      <protection locked="0"/>
    </xf>
    <xf numFmtId="0" fontId="0" fillId="0" borderId="15" xfId="0" applyBorder="1" applyAlignment="1" applyProtection="1">
      <alignment horizontal="center" vertical="center"/>
      <protection locked="0"/>
    </xf>
  </cellXfs>
  <cellStyles count="18">
    <cellStyle name="Attendance Totals" xfId="7" xr:uid="{00000000-0005-0000-0000-000000000000}"/>
    <cellStyle name="Birthdate" xfId="4" xr:uid="{00000000-0005-0000-0000-000001000000}"/>
    <cellStyle name="Month" xfId="6" xr:uid="{00000000-0005-0000-0000-000002000000}"/>
    <cellStyle name="Normal" xfId="0" builtinId="0" customBuiltin="1"/>
    <cellStyle name="Normal 2" xfId="12" xr:uid="{00000000-0005-0000-0000-000004000000}"/>
    <cellStyle name="Normal 2 2" xfId="13" xr:uid="{00000000-0005-0000-0000-000005000000}"/>
    <cellStyle name="Normal 2 2 2" xfId="15" xr:uid="{00000000-0005-0000-0000-000006000000}"/>
    <cellStyle name="Normal 2 2 2 2" xfId="17" xr:uid="{00000000-0005-0000-0000-000007000000}"/>
    <cellStyle name="Normal 2 3" xfId="14" xr:uid="{00000000-0005-0000-0000-000008000000}"/>
    <cellStyle name="Normal 2 3 2" xfId="16" xr:uid="{00000000-0005-0000-0000-000009000000}"/>
    <cellStyle name="Phone Number" xfId="5" xr:uid="{00000000-0005-0000-0000-00000A000000}"/>
    <cellStyle name="Student Information" xfId="2" xr:uid="{00000000-0005-0000-0000-00000B000000}"/>
    <cellStyle name="Student Information - user entered" xfId="3" xr:uid="{00000000-0005-0000-0000-00000C000000}"/>
    <cellStyle name="Titre" xfId="1" builtinId="15" customBuiltin="1"/>
    <cellStyle name="Titre 1" xfId="10" builtinId="16" customBuiltin="1"/>
    <cellStyle name="Titre 2" xfId="11" builtinId="17" customBuiltin="1"/>
    <cellStyle name="Weekday" xfId="8" xr:uid="{00000000-0005-0000-0000-000010000000}"/>
    <cellStyle name="Weekend" xfId="9" xr:uid="{00000000-0005-0000-0000-000011000000}"/>
  </cellStyles>
  <dxfs count="10">
    <dxf>
      <fill>
        <patternFill>
          <bgColor theme="4" tint="0.79998168889431442"/>
        </patternFill>
      </fill>
    </dxf>
    <dxf>
      <fill>
        <patternFill patternType="none">
          <fgColor indexed="64"/>
          <bgColor auto="1"/>
        </patternFill>
      </fill>
    </dxf>
    <dxf>
      <font>
        <b/>
        <i/>
      </font>
      <border>
        <top style="double">
          <color theme="1"/>
        </top>
      </border>
    </dxf>
    <dxf>
      <font>
        <b/>
        <i val="0"/>
        <color theme="0"/>
      </font>
      <fill>
        <patternFill>
          <bgColor theme="4"/>
        </patternFill>
      </fill>
      <border>
        <left style="thin">
          <color theme="3"/>
        </left>
        <right style="thin">
          <color theme="3"/>
        </right>
        <top style="thin">
          <color theme="4" tint="-0.499984740745262"/>
        </top>
        <bottom style="medium">
          <color theme="4" tint="-0.499984740745262"/>
        </bottom>
        <vertical style="thin">
          <color theme="3"/>
        </vertical>
        <horizontal style="thin">
          <color theme="3"/>
        </horizontal>
      </border>
    </dxf>
    <dxf>
      <font>
        <color theme="3" tint="-0.24994659260841701"/>
      </font>
      <border>
        <left style="thin">
          <color theme="3" tint="0.59996337778862885"/>
        </left>
        <right style="thin">
          <color theme="3" tint="0.59996337778862885"/>
        </right>
        <top style="thin">
          <color theme="3" tint="0.59996337778862885"/>
        </top>
        <bottom style="thin">
          <color theme="3" tint="0.59996337778862885"/>
        </bottom>
        <vertical style="thin">
          <color theme="3" tint="0.59996337778862885"/>
        </vertical>
        <horizontal style="thin">
          <color theme="3" tint="0.59996337778862885"/>
        </horizontal>
      </border>
    </dxf>
    <dxf>
      <fill>
        <patternFill>
          <bgColor theme="4" tint="0.79998168889431442"/>
        </patternFill>
      </fill>
    </dxf>
    <dxf>
      <fill>
        <patternFill patternType="none">
          <fgColor indexed="64"/>
          <bgColor auto="1"/>
        </patternFill>
      </fill>
    </dxf>
    <dxf>
      <font>
        <b val="0"/>
        <i val="0"/>
        <strike val="0"/>
      </font>
      <border>
        <top style="double">
          <color theme="1"/>
        </top>
      </border>
    </dxf>
    <dxf>
      <font>
        <color theme="1"/>
      </font>
      <fill>
        <patternFill>
          <bgColor theme="4" tint="0.79998168889431442"/>
        </patternFill>
      </fill>
      <border>
        <left style="thin">
          <color theme="3"/>
        </left>
        <right style="thin">
          <color theme="3"/>
        </right>
        <top style="medium">
          <color theme="3"/>
        </top>
        <bottom style="thin">
          <color theme="3"/>
        </bottom>
        <vertical style="thin">
          <color theme="3"/>
        </vertical>
        <horizontal style="thin">
          <color theme="3"/>
        </horizontal>
      </border>
    </dxf>
    <dxf>
      <font>
        <color theme="1"/>
      </font>
      <border>
        <left style="thin">
          <color theme="3" tint="0.59996337778862885"/>
        </left>
        <right style="thin">
          <color theme="3" tint="0.59996337778862885"/>
        </right>
        <top style="thin">
          <color theme="3" tint="0.59996337778862885"/>
        </top>
        <bottom style="thin">
          <color theme="3" tint="0.59996337778862885"/>
        </bottom>
        <vertical style="thin">
          <color theme="3" tint="0.59996337778862885"/>
        </vertical>
        <horizontal style="thin">
          <color theme="3" tint="0.59996337778862885"/>
        </horizontal>
      </border>
    </dxf>
  </dxfs>
  <tableStyles count="2" defaultTableStyle="TableStyleMedium2" defaultPivotStyle="PivotStyleLight16">
    <tableStyle name="Employee Absence Table" pivot="0" count="5" xr9:uid="{00000000-0011-0000-FFFF-FFFF00000000}">
      <tableStyleElement type="wholeTable" dxfId="9"/>
      <tableStyleElement type="headerRow" dxfId="8"/>
      <tableStyleElement type="totalRow" dxfId="7"/>
      <tableStyleElement type="firstRowStripe" dxfId="6"/>
      <tableStyleElement type="secondRowStripe" dxfId="5"/>
    </tableStyle>
    <tableStyle name="Student List" pivot="0" count="5" xr9:uid="{00000000-0011-0000-FFFF-FFFF01000000}">
      <tableStyleElement type="wholeTable" dxfId="4"/>
      <tableStyleElement type="headerRow" dxfId="3"/>
      <tableStyleElement type="totalRow" dxfId="2"/>
      <tableStyleElement type="firstRowStripe" dxfId="1"/>
      <tableStyleElement type="secondRowStripe" dxfId="0"/>
    </tableStyle>
  </tableStyles>
  <colors>
    <mruColors>
      <color rgb="FFF0D2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Student Attendance Record">
      <a:dk1>
        <a:sysClr val="windowText" lastClr="000000"/>
      </a:dk1>
      <a:lt1>
        <a:sysClr val="window" lastClr="FFFFFF"/>
      </a:lt1>
      <a:dk2>
        <a:srgbClr val="645050"/>
      </a:dk2>
      <a:lt2>
        <a:srgbClr val="FAF0DC"/>
      </a:lt2>
      <a:accent1>
        <a:srgbClr val="4BACC6"/>
      </a:accent1>
      <a:accent2>
        <a:srgbClr val="FFD264"/>
      </a:accent2>
      <a:accent3>
        <a:srgbClr val="FF9354"/>
      </a:accent3>
      <a:accent4>
        <a:srgbClr val="B4D23C"/>
      </a:accent4>
      <a:accent5>
        <a:srgbClr val="AE701E"/>
      </a:accent5>
      <a:accent6>
        <a:srgbClr val="003CC9"/>
      </a:accent6>
      <a:hlink>
        <a:srgbClr val="457CFF"/>
      </a:hlink>
      <a:folHlink>
        <a:srgbClr val="EDC796"/>
      </a:folHlink>
    </a:clrScheme>
    <a:fontScheme name="Student Attendance Record">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4228A-3C12-43C4-A766-61422A90E0BA}">
  <sheetPr>
    <tabColor theme="9" tint="0.39997558519241921"/>
  </sheetPr>
  <dimension ref="A2:C35"/>
  <sheetViews>
    <sheetView showGridLines="0" topLeftCell="A21" workbookViewId="0">
      <selection activeCell="A32" sqref="A32"/>
    </sheetView>
  </sheetViews>
  <sheetFormatPr baseColWidth="10" defaultRowHeight="13" x14ac:dyDescent="0.4"/>
  <cols>
    <col min="1" max="1" width="97.87890625" customWidth="1"/>
    <col min="2" max="2" width="9.87890625" customWidth="1"/>
    <col min="3" max="3" width="5.5859375" customWidth="1"/>
  </cols>
  <sheetData>
    <row r="2" spans="1:3" ht="17.7" x14ac:dyDescent="0.4">
      <c r="A2" s="67" t="s">
        <v>473</v>
      </c>
    </row>
    <row r="3" spans="1:3" ht="11.2" customHeight="1" x14ac:dyDescent="0.4">
      <c r="A3" s="68"/>
    </row>
    <row r="4" spans="1:3" ht="16.95" customHeight="1" x14ac:dyDescent="0.4">
      <c r="A4" s="69" t="s">
        <v>474</v>
      </c>
    </row>
    <row r="5" spans="1:3" ht="17.2" customHeight="1" x14ac:dyDescent="0.4">
      <c r="A5" s="70" t="s">
        <v>475</v>
      </c>
    </row>
    <row r="6" spans="1:3" ht="13.85" customHeight="1" x14ac:dyDescent="0.4">
      <c r="A6" s="70" t="s">
        <v>476</v>
      </c>
    </row>
    <row r="7" spans="1:3" ht="29.7" customHeight="1" x14ac:dyDescent="0.4">
      <c r="A7" s="71" t="s">
        <v>477</v>
      </c>
    </row>
    <row r="8" spans="1:3" ht="18" customHeight="1" x14ac:dyDescent="0.4">
      <c r="A8" s="71" t="s">
        <v>478</v>
      </c>
    </row>
    <row r="9" spans="1:3" ht="13.7" x14ac:dyDescent="0.4">
      <c r="A9" s="70" t="s">
        <v>479</v>
      </c>
    </row>
    <row r="10" spans="1:3" ht="14" x14ac:dyDescent="0.4">
      <c r="A10" s="71" t="s">
        <v>480</v>
      </c>
      <c r="C10" s="70"/>
    </row>
    <row r="11" spans="1:3" ht="13.7" x14ac:dyDescent="0.4">
      <c r="A11" s="70"/>
    </row>
    <row r="12" spans="1:3" ht="29.7" customHeight="1" x14ac:dyDescent="0.4">
      <c r="A12" s="70" t="s">
        <v>481</v>
      </c>
    </row>
    <row r="13" spans="1:3" ht="13.7" x14ac:dyDescent="0.4">
      <c r="A13" s="72"/>
    </row>
    <row r="14" spans="1:3" ht="13.7" x14ac:dyDescent="0.4">
      <c r="A14" s="73" t="s">
        <v>482</v>
      </c>
    </row>
    <row r="15" spans="1:3" ht="13.7" x14ac:dyDescent="0.4">
      <c r="A15" s="70" t="s">
        <v>483</v>
      </c>
    </row>
    <row r="16" spans="1:3" ht="54.7" x14ac:dyDescent="0.4">
      <c r="A16" s="74" t="s">
        <v>484</v>
      </c>
    </row>
    <row r="17" spans="1:1" ht="13.7" x14ac:dyDescent="0.4">
      <c r="A17" s="72"/>
    </row>
    <row r="18" spans="1:1" ht="13.7" x14ac:dyDescent="0.4">
      <c r="A18" s="75" t="s">
        <v>485</v>
      </c>
    </row>
    <row r="19" spans="1:1" ht="26.7" customHeight="1" x14ac:dyDescent="0.4">
      <c r="A19" s="70" t="s">
        <v>486</v>
      </c>
    </row>
    <row r="20" spans="1:1" ht="15.95" customHeight="1" x14ac:dyDescent="0.4">
      <c r="A20" s="70" t="s">
        <v>487</v>
      </c>
    </row>
    <row r="21" spans="1:1" ht="6.95" customHeight="1" x14ac:dyDescent="0.4">
      <c r="A21" s="68"/>
    </row>
    <row r="22" spans="1:1" ht="16.850000000000001" customHeight="1" x14ac:dyDescent="0.4">
      <c r="A22" s="68" t="s">
        <v>488</v>
      </c>
    </row>
    <row r="23" spans="1:1" ht="25.85" customHeight="1" x14ac:dyDescent="0.4">
      <c r="A23" s="76" t="s">
        <v>489</v>
      </c>
    </row>
    <row r="24" spans="1:1" ht="18" customHeight="1" x14ac:dyDescent="0.4">
      <c r="A24" s="76" t="s">
        <v>490</v>
      </c>
    </row>
    <row r="25" spans="1:1" ht="33.950000000000003" customHeight="1" x14ac:dyDescent="0.4">
      <c r="A25" s="76" t="s">
        <v>491</v>
      </c>
    </row>
    <row r="26" spans="1:1" ht="34.85" customHeight="1" x14ac:dyDescent="0.4">
      <c r="A26" s="77" t="s">
        <v>492</v>
      </c>
    </row>
    <row r="27" spans="1:1" ht="13.7" x14ac:dyDescent="0.4">
      <c r="A27" s="72" t="s">
        <v>493</v>
      </c>
    </row>
    <row r="28" spans="1:1" ht="13.7" x14ac:dyDescent="0.4">
      <c r="A28" s="72"/>
    </row>
    <row r="29" spans="1:1" ht="15.35" x14ac:dyDescent="0.4">
      <c r="A29" s="78" t="s">
        <v>494</v>
      </c>
    </row>
    <row r="30" spans="1:1" ht="15.35" x14ac:dyDescent="0.4">
      <c r="A30" s="78"/>
    </row>
    <row r="31" spans="1:1" ht="17.7" customHeight="1" x14ac:dyDescent="0.4">
      <c r="A31" s="69" t="s">
        <v>495</v>
      </c>
    </row>
    <row r="32" spans="1:1" ht="28.85" customHeight="1" x14ac:dyDescent="0.4">
      <c r="A32" s="70" t="s">
        <v>496</v>
      </c>
    </row>
    <row r="33" spans="1:1" ht="30" customHeight="1" x14ac:dyDescent="0.4">
      <c r="A33" s="70" t="s">
        <v>497</v>
      </c>
    </row>
    <row r="34" spans="1:1" ht="13.7" x14ac:dyDescent="0.4">
      <c r="A34" s="70"/>
    </row>
    <row r="35" spans="1:1" ht="15.35" x14ac:dyDescent="0.4">
      <c r="A35" s="28"/>
    </row>
  </sheetData>
  <pageMargins left="0.7" right="0.7" top="0.75" bottom="0.75" header="0.3" footer="0.3"/>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249977111117893"/>
    <pageSetUpPr fitToPage="1"/>
  </sheetPr>
  <dimension ref="A2:D22"/>
  <sheetViews>
    <sheetView topLeftCell="A16" workbookViewId="0">
      <selection activeCell="B30" sqref="B30"/>
    </sheetView>
  </sheetViews>
  <sheetFormatPr baseColWidth="10" defaultRowHeight="13" x14ac:dyDescent="0.4"/>
  <cols>
    <col min="1" max="1" width="23.29296875" customWidth="1"/>
    <col min="2" max="2" width="30.41015625" customWidth="1"/>
    <col min="3" max="3" width="48.5859375" customWidth="1"/>
  </cols>
  <sheetData>
    <row r="2" spans="1:4" ht="15.35" x14ac:dyDescent="0.4">
      <c r="A2" s="88" t="s">
        <v>355</v>
      </c>
      <c r="B2" s="88"/>
      <c r="C2" s="88"/>
    </row>
    <row r="3" spans="1:4" ht="15.7" thickBot="1" x14ac:dyDescent="0.45">
      <c r="A3" s="28"/>
    </row>
    <row r="4" spans="1:4" ht="22.2" customHeight="1" thickBot="1" x14ac:dyDescent="0.45">
      <c r="A4" s="89" t="s">
        <v>513</v>
      </c>
      <c r="B4" s="89"/>
      <c r="C4" s="89"/>
    </row>
    <row r="5" spans="1:4" ht="19.5" customHeight="1" thickBot="1" x14ac:dyDescent="0.45">
      <c r="A5" s="32"/>
      <c r="B5" s="90" t="s">
        <v>354</v>
      </c>
      <c r="C5" s="90"/>
    </row>
    <row r="6" spans="1:4" ht="16.95" customHeight="1" thickBot="1" x14ac:dyDescent="0.45">
      <c r="A6" s="32" t="s">
        <v>347</v>
      </c>
      <c r="B6" s="93" t="s">
        <v>331</v>
      </c>
      <c r="C6" s="93"/>
    </row>
    <row r="7" spans="1:4" ht="60.6" customHeight="1" thickBot="1" x14ac:dyDescent="0.45">
      <c r="A7" s="91" t="s">
        <v>348</v>
      </c>
      <c r="B7" s="92" t="s">
        <v>356</v>
      </c>
      <c r="C7" s="92"/>
    </row>
    <row r="8" spans="1:4" ht="39.6" customHeight="1" thickBot="1" x14ac:dyDescent="0.45">
      <c r="A8" s="91"/>
      <c r="B8" s="94" t="s">
        <v>357</v>
      </c>
      <c r="C8" s="94"/>
    </row>
    <row r="9" spans="1:4" ht="34.950000000000003" customHeight="1" thickBot="1" x14ac:dyDescent="0.45">
      <c r="A9" s="91"/>
      <c r="B9" s="94"/>
      <c r="C9" s="94"/>
    </row>
    <row r="10" spans="1:4" ht="38.25" customHeight="1" thickBot="1" x14ac:dyDescent="0.45">
      <c r="A10" s="91"/>
      <c r="B10" s="94"/>
      <c r="C10" s="94"/>
    </row>
    <row r="11" spans="1:4" ht="76.5" customHeight="1" thickBot="1" x14ac:dyDescent="0.45">
      <c r="A11" s="83" t="s">
        <v>349</v>
      </c>
      <c r="B11" s="97" t="s">
        <v>498</v>
      </c>
      <c r="C11" s="97"/>
      <c r="D11" s="31"/>
    </row>
    <row r="12" spans="1:4" ht="13.5" customHeight="1" thickBot="1" x14ac:dyDescent="0.45">
      <c r="A12" s="84"/>
      <c r="B12" s="36" t="s">
        <v>359</v>
      </c>
      <c r="C12" s="36" t="s">
        <v>360</v>
      </c>
      <c r="D12" s="31"/>
    </row>
    <row r="13" spans="1:4" ht="75.75" customHeight="1" thickBot="1" x14ac:dyDescent="0.45">
      <c r="A13" s="85"/>
      <c r="B13" s="35" t="s">
        <v>372</v>
      </c>
      <c r="C13" s="35" t="s">
        <v>362</v>
      </c>
    </row>
    <row r="14" spans="1:4" ht="82.2" customHeight="1" thickBot="1" x14ac:dyDescent="0.45">
      <c r="A14" s="32" t="s">
        <v>352</v>
      </c>
      <c r="B14" s="39" t="s">
        <v>361</v>
      </c>
      <c r="C14" s="39" t="s">
        <v>363</v>
      </c>
    </row>
    <row r="15" spans="1:4" ht="36.6" customHeight="1" thickBot="1" x14ac:dyDescent="0.45">
      <c r="A15" s="32" t="s">
        <v>350</v>
      </c>
      <c r="B15" s="96" t="s">
        <v>504</v>
      </c>
      <c r="C15" s="96"/>
      <c r="D15" s="31"/>
    </row>
    <row r="16" spans="1:4" ht="30" customHeight="1" thickBot="1" x14ac:dyDescent="0.45">
      <c r="A16" s="32" t="s">
        <v>351</v>
      </c>
      <c r="B16" s="95" t="s">
        <v>499</v>
      </c>
      <c r="C16" s="95"/>
    </row>
    <row r="17" spans="1:3" ht="19.2" hidden="1" customHeight="1" thickBot="1" x14ac:dyDescent="0.45">
      <c r="A17" s="32"/>
      <c r="B17" s="37"/>
      <c r="C17" s="37"/>
    </row>
    <row r="18" spans="1:3" s="34" customFormat="1" ht="15.35" thickBot="1" x14ac:dyDescent="0.45">
      <c r="A18" s="33" t="s">
        <v>353</v>
      </c>
      <c r="B18" s="79" t="s">
        <v>500</v>
      </c>
      <c r="C18" s="80"/>
    </row>
    <row r="19" spans="1:3" s="34" customFormat="1" ht="15.35" x14ac:dyDescent="0.4">
      <c r="A19" s="47"/>
      <c r="B19" s="45"/>
      <c r="C19" s="46"/>
    </row>
    <row r="20" spans="1:3" ht="90" customHeight="1" x14ac:dyDescent="0.4">
      <c r="A20" s="81" t="s">
        <v>365</v>
      </c>
      <c r="B20" s="82"/>
      <c r="C20" s="82"/>
    </row>
    <row r="21" spans="1:3" x14ac:dyDescent="0.4">
      <c r="A21" s="86"/>
      <c r="B21" s="86"/>
      <c r="C21" s="87"/>
    </row>
    <row r="22" spans="1:3" x14ac:dyDescent="0.4">
      <c r="A22" s="38"/>
    </row>
  </sheetData>
  <mergeCells count="14">
    <mergeCell ref="B18:C18"/>
    <mergeCell ref="A20:C20"/>
    <mergeCell ref="A11:A13"/>
    <mergeCell ref="A21:C21"/>
    <mergeCell ref="A2:C2"/>
    <mergeCell ref="A4:C4"/>
    <mergeCell ref="B5:C5"/>
    <mergeCell ref="A7:A10"/>
    <mergeCell ref="B7:C7"/>
    <mergeCell ref="B6:C6"/>
    <mergeCell ref="B8:C10"/>
    <mergeCell ref="B16:C16"/>
    <mergeCell ref="B15:C15"/>
    <mergeCell ref="B11:C11"/>
  </mergeCells>
  <pageMargins left="0.7" right="0.7" top="0.75" bottom="0.75" header="0.3" footer="0.3"/>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249977111117893"/>
    <pageSetUpPr fitToPage="1"/>
  </sheetPr>
  <dimension ref="A2:C20"/>
  <sheetViews>
    <sheetView workbookViewId="0">
      <selection activeCell="A19" sqref="A19:C20"/>
    </sheetView>
  </sheetViews>
  <sheetFormatPr baseColWidth="10" defaultRowHeight="13" x14ac:dyDescent="0.4"/>
  <cols>
    <col min="1" max="1" width="23.29296875" customWidth="1"/>
    <col min="2" max="2" width="28" customWidth="1"/>
    <col min="3" max="3" width="52.5859375" customWidth="1"/>
  </cols>
  <sheetData>
    <row r="2" spans="1:3" ht="15.35" x14ac:dyDescent="0.4">
      <c r="A2" s="88" t="s">
        <v>355</v>
      </c>
      <c r="B2" s="88"/>
      <c r="C2" s="88"/>
    </row>
    <row r="3" spans="1:3" ht="15.7" thickBot="1" x14ac:dyDescent="0.45">
      <c r="A3" s="28"/>
    </row>
    <row r="4" spans="1:3" ht="22.2" customHeight="1" thickBot="1" x14ac:dyDescent="0.45">
      <c r="A4" s="103" t="s">
        <v>366</v>
      </c>
      <c r="B4" s="103"/>
      <c r="C4" s="103"/>
    </row>
    <row r="5" spans="1:3" ht="19.5" customHeight="1" thickBot="1" x14ac:dyDescent="0.45">
      <c r="A5" s="32"/>
      <c r="B5" s="90" t="s">
        <v>354</v>
      </c>
      <c r="C5" s="90"/>
    </row>
    <row r="6" spans="1:3" ht="16.95" customHeight="1" thickBot="1" x14ac:dyDescent="0.45">
      <c r="A6" s="32" t="s">
        <v>347</v>
      </c>
      <c r="B6" s="104" t="s">
        <v>331</v>
      </c>
      <c r="C6" s="104"/>
    </row>
    <row r="7" spans="1:3" ht="31.95" customHeight="1" thickBot="1" x14ac:dyDescent="0.45">
      <c r="A7" s="91" t="s">
        <v>348</v>
      </c>
      <c r="B7" s="92" t="s">
        <v>367</v>
      </c>
      <c r="C7" s="92"/>
    </row>
    <row r="8" spans="1:3" ht="20.25" customHeight="1" thickBot="1" x14ac:dyDescent="0.45">
      <c r="A8" s="91"/>
      <c r="B8" s="98" t="s">
        <v>368</v>
      </c>
      <c r="C8" s="99"/>
    </row>
    <row r="9" spans="1:3" ht="19.95" customHeight="1" thickBot="1" x14ac:dyDescent="0.45">
      <c r="A9" s="91"/>
      <c r="B9" s="100" t="s">
        <v>369</v>
      </c>
      <c r="C9" s="101"/>
    </row>
    <row r="10" spans="1:3" ht="79.2" customHeight="1" thickBot="1" x14ac:dyDescent="0.45">
      <c r="A10" s="91"/>
      <c r="B10" s="94" t="s">
        <v>370</v>
      </c>
      <c r="C10" s="94"/>
    </row>
    <row r="11" spans="1:3" ht="56.85" customHeight="1" thickBot="1" x14ac:dyDescent="0.45">
      <c r="A11" s="91" t="s">
        <v>349</v>
      </c>
      <c r="B11" s="102" t="s">
        <v>371</v>
      </c>
      <c r="C11" s="102"/>
    </row>
    <row r="12" spans="1:3" ht="17.850000000000001" customHeight="1" thickBot="1" x14ac:dyDescent="0.45">
      <c r="A12" s="91"/>
      <c r="B12" s="40" t="s">
        <v>359</v>
      </c>
      <c r="C12" s="40" t="s">
        <v>360</v>
      </c>
    </row>
    <row r="13" spans="1:3" ht="53.25" customHeight="1" thickBot="1" x14ac:dyDescent="0.45">
      <c r="A13" s="91"/>
      <c r="B13" s="42" t="s">
        <v>373</v>
      </c>
      <c r="C13" s="41" t="s">
        <v>362</v>
      </c>
    </row>
    <row r="14" spans="1:3" ht="109.2" customHeight="1" thickBot="1" x14ac:dyDescent="0.45">
      <c r="A14" s="32" t="s">
        <v>352</v>
      </c>
      <c r="B14" s="39" t="s">
        <v>374</v>
      </c>
      <c r="C14" s="39" t="s">
        <v>375</v>
      </c>
    </row>
    <row r="15" spans="1:3" ht="43.5" customHeight="1" thickBot="1" x14ac:dyDescent="0.45">
      <c r="A15" s="32" t="s">
        <v>350</v>
      </c>
      <c r="B15" s="105" t="s">
        <v>503</v>
      </c>
      <c r="C15" s="105"/>
    </row>
    <row r="16" spans="1:3" ht="30" customHeight="1" thickBot="1" x14ac:dyDescent="0.45">
      <c r="A16" s="32" t="s">
        <v>351</v>
      </c>
      <c r="B16" s="95" t="s">
        <v>501</v>
      </c>
      <c r="C16" s="95"/>
    </row>
    <row r="17" spans="1:3" s="34" customFormat="1" ht="15.35" thickBot="1" x14ac:dyDescent="0.45">
      <c r="A17" s="33" t="s">
        <v>353</v>
      </c>
      <c r="B17" s="79" t="s">
        <v>502</v>
      </c>
      <c r="C17" s="80"/>
    </row>
    <row r="18" spans="1:3" x14ac:dyDescent="0.4">
      <c r="A18" s="43"/>
      <c r="B18" s="44"/>
      <c r="C18" s="44"/>
    </row>
    <row r="19" spans="1:3" ht="13.35" thickBot="1" x14ac:dyDescent="0.45">
      <c r="A19" s="106" t="s">
        <v>376</v>
      </c>
      <c r="B19" s="106"/>
      <c r="C19" s="107"/>
    </row>
    <row r="20" spans="1:3" ht="96.75" customHeight="1" x14ac:dyDescent="0.4">
      <c r="A20" s="108"/>
      <c r="B20" s="108"/>
      <c r="C20" s="109"/>
    </row>
  </sheetData>
  <mergeCells count="15">
    <mergeCell ref="B15:C15"/>
    <mergeCell ref="A11:A13"/>
    <mergeCell ref="B16:C16"/>
    <mergeCell ref="B17:C17"/>
    <mergeCell ref="A19:C20"/>
    <mergeCell ref="A2:C2"/>
    <mergeCell ref="A4:C4"/>
    <mergeCell ref="B5:C5"/>
    <mergeCell ref="B7:C7"/>
    <mergeCell ref="B6:C6"/>
    <mergeCell ref="B8:C8"/>
    <mergeCell ref="B9:C9"/>
    <mergeCell ref="B10:C10"/>
    <mergeCell ref="A7:A10"/>
    <mergeCell ref="B11:C11"/>
  </mergeCells>
  <pageMargins left="0.7" right="0.7" top="0.75" bottom="0.75" header="0.3" footer="0.3"/>
  <pageSetup paperSize="9" scale="8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249977111117893"/>
  </sheetPr>
  <dimension ref="A2:D25"/>
  <sheetViews>
    <sheetView topLeftCell="A21" zoomScale="90" zoomScaleNormal="90" workbookViewId="0">
      <selection activeCell="D22" sqref="D22"/>
    </sheetView>
  </sheetViews>
  <sheetFormatPr baseColWidth="10" defaultRowHeight="13" x14ac:dyDescent="0.4"/>
  <cols>
    <col min="1" max="1" width="20.41015625" customWidth="1"/>
    <col min="2" max="2" width="37.29296875" customWidth="1"/>
    <col min="3" max="3" width="46.29296875" customWidth="1"/>
  </cols>
  <sheetData>
    <row r="2" spans="1:3" ht="12" customHeight="1" x14ac:dyDescent="0.4">
      <c r="A2" s="88" t="s">
        <v>355</v>
      </c>
      <c r="B2" s="88"/>
      <c r="C2" s="88"/>
    </row>
    <row r="4" spans="1:3" ht="31.2" customHeight="1" x14ac:dyDescent="0.4">
      <c r="A4" s="117" t="s">
        <v>377</v>
      </c>
      <c r="B4" s="117"/>
      <c r="C4" s="117"/>
    </row>
    <row r="5" spans="1:3" ht="16.2" customHeight="1" x14ac:dyDescent="0.4">
      <c r="A5" s="110" t="s">
        <v>347</v>
      </c>
      <c r="B5" s="118" t="s">
        <v>331</v>
      </c>
      <c r="C5" s="118"/>
    </row>
    <row r="6" spans="1:3" ht="12" customHeight="1" x14ac:dyDescent="0.4">
      <c r="A6" s="110"/>
      <c r="B6" s="118"/>
      <c r="C6" s="118"/>
    </row>
    <row r="7" spans="1:3" ht="3.6" customHeight="1" x14ac:dyDescent="0.4">
      <c r="A7" s="110"/>
      <c r="B7" s="118"/>
      <c r="C7" s="118"/>
    </row>
    <row r="8" spans="1:3" ht="16.2" customHeight="1" x14ac:dyDescent="0.4">
      <c r="A8" s="110" t="s">
        <v>348</v>
      </c>
      <c r="B8" s="119" t="s">
        <v>346</v>
      </c>
      <c r="C8" s="119"/>
    </row>
    <row r="9" spans="1:3" ht="14.85" customHeight="1" x14ac:dyDescent="0.4">
      <c r="A9" s="110"/>
      <c r="B9" s="119"/>
      <c r="C9" s="119"/>
    </row>
    <row r="10" spans="1:3" ht="12.6" hidden="1" customHeight="1" thickBot="1" x14ac:dyDescent="0.45">
      <c r="A10" s="110"/>
      <c r="B10" s="119"/>
      <c r="C10" s="119"/>
    </row>
    <row r="11" spans="1:3" ht="30.6" customHeight="1" x14ac:dyDescent="0.4">
      <c r="A11" s="110"/>
      <c r="B11" s="120" t="s">
        <v>378</v>
      </c>
      <c r="C11" s="120"/>
    </row>
    <row r="12" spans="1:3" ht="14.85" customHeight="1" x14ac:dyDescent="0.4">
      <c r="A12" s="110"/>
      <c r="B12" s="121" t="s">
        <v>379</v>
      </c>
      <c r="C12" s="122"/>
    </row>
    <row r="13" spans="1:3" ht="16.5" customHeight="1" x14ac:dyDescent="0.4">
      <c r="A13" s="110"/>
      <c r="B13" s="121" t="s">
        <v>380</v>
      </c>
      <c r="C13" s="122"/>
    </row>
    <row r="14" spans="1:3" ht="13.95" customHeight="1" x14ac:dyDescent="0.4">
      <c r="A14" s="110"/>
      <c r="B14" s="121" t="s">
        <v>381</v>
      </c>
      <c r="C14" s="122"/>
    </row>
    <row r="15" spans="1:3" ht="15" customHeight="1" x14ac:dyDescent="0.4">
      <c r="A15" s="110"/>
      <c r="B15" s="121" t="s">
        <v>382</v>
      </c>
      <c r="C15" s="122"/>
    </row>
    <row r="16" spans="1:3" ht="13.2" customHeight="1" x14ac:dyDescent="0.4">
      <c r="A16" s="110"/>
      <c r="B16" s="121" t="s">
        <v>383</v>
      </c>
      <c r="C16" s="122"/>
    </row>
    <row r="17" spans="1:4" ht="65.849999999999994" customHeight="1" x14ac:dyDescent="0.4">
      <c r="A17" s="110"/>
      <c r="B17" s="121" t="s">
        <v>505</v>
      </c>
      <c r="C17" s="122"/>
    </row>
    <row r="18" spans="1:4" ht="71.849999999999994" customHeight="1" x14ac:dyDescent="0.4">
      <c r="A18" s="110" t="s">
        <v>349</v>
      </c>
      <c r="B18" s="111" t="s">
        <v>384</v>
      </c>
      <c r="C18" s="112"/>
    </row>
    <row r="19" spans="1:4" ht="77.849999999999994" customHeight="1" x14ac:dyDescent="0.4">
      <c r="A19" s="110"/>
      <c r="B19" s="50" t="s">
        <v>385</v>
      </c>
      <c r="C19" s="50" t="s">
        <v>387</v>
      </c>
    </row>
    <row r="20" spans="1:4" ht="161.35" customHeight="1" x14ac:dyDescent="0.4">
      <c r="A20" s="110"/>
      <c r="B20" s="48" t="s">
        <v>386</v>
      </c>
      <c r="C20" s="52" t="s">
        <v>508</v>
      </c>
    </row>
    <row r="21" spans="1:4" ht="46.95" customHeight="1" x14ac:dyDescent="0.4">
      <c r="A21" s="49" t="s">
        <v>352</v>
      </c>
      <c r="B21" s="66" t="s">
        <v>506</v>
      </c>
      <c r="C21" s="66" t="s">
        <v>507</v>
      </c>
    </row>
    <row r="22" spans="1:4" ht="40.5" customHeight="1" x14ac:dyDescent="0.4">
      <c r="A22" s="49" t="s">
        <v>350</v>
      </c>
      <c r="B22" s="123" t="s">
        <v>509</v>
      </c>
      <c r="C22" s="124"/>
    </row>
    <row r="23" spans="1:4" ht="29.1" customHeight="1" x14ac:dyDescent="0.4">
      <c r="A23" s="49" t="s">
        <v>351</v>
      </c>
      <c r="B23" s="125" t="s">
        <v>358</v>
      </c>
      <c r="C23" s="126"/>
      <c r="D23" s="2"/>
    </row>
    <row r="24" spans="1:4" ht="29.85" customHeight="1" x14ac:dyDescent="0.4">
      <c r="A24" s="51" t="s">
        <v>353</v>
      </c>
      <c r="B24" s="115" t="s">
        <v>364</v>
      </c>
      <c r="C24" s="116"/>
    </row>
    <row r="25" spans="1:4" ht="52.2" customHeight="1" x14ac:dyDescent="0.4">
      <c r="A25" s="113" t="s">
        <v>388</v>
      </c>
      <c r="B25" s="114"/>
      <c r="C25" s="114"/>
    </row>
  </sheetData>
  <mergeCells count="19">
    <mergeCell ref="B23:C23"/>
    <mergeCell ref="A5:A7"/>
    <mergeCell ref="A8:A17"/>
    <mergeCell ref="A2:C2"/>
    <mergeCell ref="A18:A20"/>
    <mergeCell ref="B18:C18"/>
    <mergeCell ref="A25:C25"/>
    <mergeCell ref="B24:C24"/>
    <mergeCell ref="A4:C4"/>
    <mergeCell ref="B5:C7"/>
    <mergeCell ref="B8:C10"/>
    <mergeCell ref="B11:C11"/>
    <mergeCell ref="B12:C12"/>
    <mergeCell ref="B13:C13"/>
    <mergeCell ref="B14:C14"/>
    <mergeCell ref="B15:C15"/>
    <mergeCell ref="B16:C16"/>
    <mergeCell ref="B17:C17"/>
    <mergeCell ref="B22:C22"/>
  </mergeCells>
  <pageMargins left="0.7" right="0.7" top="0.75" bottom="0.75" header="0.3" footer="0.3"/>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H30"/>
  <sheetViews>
    <sheetView tabSelected="1" topLeftCell="A10" zoomScale="70" zoomScaleNormal="70" workbookViewId="0">
      <selection activeCell="G23" sqref="G23"/>
    </sheetView>
  </sheetViews>
  <sheetFormatPr baseColWidth="10" defaultRowHeight="13" x14ac:dyDescent="0.4"/>
  <cols>
    <col min="1" max="1" width="17.703125" customWidth="1"/>
    <col min="2" max="2" width="50.87890625" customWidth="1"/>
    <col min="3" max="3" width="3.87890625" customWidth="1"/>
    <col min="5" max="5" width="4.703125" customWidth="1"/>
    <col min="6" max="6" width="11.29296875" customWidth="1"/>
    <col min="7" max="7" width="6.41015625" customWidth="1"/>
    <col min="8" max="8" width="7.703125" customWidth="1"/>
  </cols>
  <sheetData>
    <row r="1" spans="1:8" ht="42" customHeight="1" x14ac:dyDescent="0.55000000000000004">
      <c r="B1" s="53" t="s">
        <v>447</v>
      </c>
    </row>
    <row r="3" spans="1:8" ht="13.35" thickBot="1" x14ac:dyDescent="0.45"/>
    <row r="4" spans="1:8" ht="33" x14ac:dyDescent="0.4">
      <c r="A4" s="29"/>
      <c r="D4" s="127" t="s">
        <v>331</v>
      </c>
      <c r="E4" s="129"/>
      <c r="F4" s="130"/>
    </row>
    <row r="5" spans="1:8" ht="33.35" thickBot="1" x14ac:dyDescent="0.45">
      <c r="A5" s="29"/>
      <c r="D5" s="128"/>
      <c r="E5" s="131"/>
      <c r="F5" s="132"/>
    </row>
    <row r="6" spans="1:8" ht="33" x14ac:dyDescent="0.4">
      <c r="A6" s="29"/>
    </row>
    <row r="9" spans="1:8" ht="70.2" customHeight="1" x14ac:dyDescent="0.4">
      <c r="B9" s="133" t="s">
        <v>337</v>
      </c>
      <c r="C9" s="133"/>
      <c r="D9" s="133"/>
      <c r="E9" s="133"/>
      <c r="F9" s="133"/>
      <c r="G9" s="133"/>
    </row>
    <row r="10" spans="1:8" ht="15.6" customHeight="1" x14ac:dyDescent="0.4">
      <c r="A10" s="320"/>
      <c r="B10" s="321"/>
      <c r="C10" s="321"/>
      <c r="D10" s="322"/>
      <c r="E10" s="321"/>
      <c r="F10" s="321"/>
      <c r="G10" s="321"/>
    </row>
    <row r="11" spans="1:8" ht="28.5" customHeight="1" x14ac:dyDescent="0.4">
      <c r="A11" s="321"/>
      <c r="B11" s="323" t="s">
        <v>389</v>
      </c>
      <c r="C11" s="323"/>
      <c r="D11" s="323"/>
      <c r="E11" s="323"/>
      <c r="F11" s="323"/>
      <c r="G11" s="323"/>
      <c r="H11" s="30"/>
    </row>
    <row r="12" spans="1:8" ht="17.7" x14ac:dyDescent="0.45">
      <c r="A12" s="321"/>
      <c r="B12" s="159" t="s">
        <v>510</v>
      </c>
      <c r="C12" s="321"/>
      <c r="D12" s="324"/>
      <c r="E12" s="321"/>
      <c r="F12" s="321"/>
      <c r="G12" s="321"/>
    </row>
    <row r="13" spans="1:8" ht="15" x14ac:dyDescent="0.4">
      <c r="A13" s="325"/>
      <c r="B13" s="321"/>
      <c r="C13" s="321"/>
      <c r="D13" s="321"/>
      <c r="E13" s="321"/>
      <c r="F13" s="321"/>
      <c r="G13" s="321"/>
    </row>
    <row r="14" spans="1:8" ht="15" x14ac:dyDescent="0.4">
      <c r="A14" s="326" t="s">
        <v>332</v>
      </c>
      <c r="B14" s="321"/>
      <c r="C14" s="321"/>
      <c r="D14" s="321"/>
      <c r="E14" s="321"/>
      <c r="F14" s="321"/>
      <c r="G14" s="321"/>
    </row>
    <row r="15" spans="1:8" ht="15" x14ac:dyDescent="0.4">
      <c r="A15" s="325" t="s">
        <v>333</v>
      </c>
      <c r="B15" s="321"/>
      <c r="C15" s="321"/>
      <c r="D15" s="321"/>
      <c r="E15" s="321"/>
      <c r="F15" s="321"/>
      <c r="G15" s="321"/>
    </row>
    <row r="16" spans="1:8" ht="15" x14ac:dyDescent="0.4">
      <c r="A16" s="325" t="s">
        <v>334</v>
      </c>
      <c r="B16" s="321"/>
      <c r="C16" s="321"/>
      <c r="D16" s="321"/>
      <c r="E16" s="321"/>
      <c r="F16" s="321"/>
      <c r="G16" s="321"/>
    </row>
    <row r="17" spans="1:7" ht="15.7" thickBot="1" x14ac:dyDescent="0.45">
      <c r="A17" s="320"/>
      <c r="B17" s="321"/>
      <c r="C17" s="321"/>
      <c r="D17" s="321"/>
      <c r="E17" s="321"/>
      <c r="F17" s="321"/>
      <c r="G17" s="321"/>
    </row>
    <row r="18" spans="1:7" ht="33.6" customHeight="1" thickBot="1" x14ac:dyDescent="0.45">
      <c r="A18" s="327" t="s">
        <v>338</v>
      </c>
      <c r="B18" s="321"/>
      <c r="C18" s="321"/>
      <c r="D18" s="339"/>
      <c r="E18" s="340"/>
      <c r="F18" s="340"/>
      <c r="G18" s="341"/>
    </row>
    <row r="19" spans="1:7" ht="15.35" x14ac:dyDescent="0.4">
      <c r="A19" s="320"/>
      <c r="B19" s="321"/>
      <c r="C19" s="321"/>
      <c r="D19" s="321"/>
      <c r="E19" s="321"/>
      <c r="F19" s="321"/>
      <c r="G19" s="321"/>
    </row>
    <row r="20" spans="1:7" ht="15.35" x14ac:dyDescent="0.4">
      <c r="A20" s="320"/>
      <c r="B20" s="321"/>
      <c r="C20" s="321"/>
      <c r="D20" s="321"/>
      <c r="E20" s="321"/>
      <c r="F20" s="321"/>
      <c r="G20" s="321"/>
    </row>
    <row r="21" spans="1:7" ht="20" x14ac:dyDescent="0.4">
      <c r="A21" s="328" t="s">
        <v>335</v>
      </c>
      <c r="B21" s="321"/>
      <c r="C21" s="321"/>
      <c r="D21" s="321"/>
      <c r="E21" s="321"/>
      <c r="F21" s="321"/>
      <c r="G21" s="321"/>
    </row>
    <row r="22" spans="1:7" ht="18.600000000000001" customHeight="1" x14ac:dyDescent="0.4">
      <c r="A22" s="328"/>
      <c r="B22" s="321"/>
      <c r="C22" s="321"/>
      <c r="D22" s="329" t="s">
        <v>341</v>
      </c>
      <c r="E22" s="330" t="s">
        <v>343</v>
      </c>
      <c r="F22" s="329" t="s">
        <v>342</v>
      </c>
      <c r="G22" s="321"/>
    </row>
    <row r="23" spans="1:7" ht="48.6" customHeight="1" x14ac:dyDescent="0.4">
      <c r="A23" s="331" t="s">
        <v>390</v>
      </c>
      <c r="B23" s="332" t="s">
        <v>391</v>
      </c>
      <c r="C23" s="321"/>
      <c r="D23" s="342"/>
      <c r="E23" s="329">
        <v>5</v>
      </c>
      <c r="F23" s="330">
        <f>D23*E23</f>
        <v>0</v>
      </c>
      <c r="G23" s="333" t="s">
        <v>394</v>
      </c>
    </row>
    <row r="24" spans="1:7" ht="38.25" customHeight="1" x14ac:dyDescent="0.4">
      <c r="A24" s="334" t="s">
        <v>339</v>
      </c>
      <c r="B24" s="332" t="s">
        <v>392</v>
      </c>
      <c r="C24" s="321"/>
      <c r="D24" s="343"/>
      <c r="E24" s="329">
        <v>4</v>
      </c>
      <c r="F24" s="330">
        <f>D24*E24</f>
        <v>0</v>
      </c>
      <c r="G24" s="333" t="s">
        <v>344</v>
      </c>
    </row>
    <row r="25" spans="1:7" ht="51" customHeight="1" x14ac:dyDescent="0.4">
      <c r="A25" s="334" t="s">
        <v>340</v>
      </c>
      <c r="B25" s="332" t="s">
        <v>393</v>
      </c>
      <c r="C25" s="321"/>
      <c r="D25" s="343"/>
      <c r="E25" s="329">
        <v>4</v>
      </c>
      <c r="F25" s="330">
        <f t="shared" ref="F25" si="0" xml:space="preserve"> D25*E25</f>
        <v>0</v>
      </c>
      <c r="G25" s="333" t="s">
        <v>344</v>
      </c>
    </row>
    <row r="26" spans="1:7" ht="20.350000000000001" thickBot="1" x14ac:dyDescent="0.45">
      <c r="A26" s="328"/>
      <c r="B26" s="321"/>
      <c r="C26" s="321"/>
      <c r="D26" s="321"/>
      <c r="E26" s="321"/>
      <c r="F26" s="321"/>
      <c r="G26" s="321"/>
    </row>
    <row r="27" spans="1:7" ht="20.350000000000001" thickBot="1" x14ac:dyDescent="0.45">
      <c r="A27" s="328"/>
      <c r="B27" s="335" t="s">
        <v>345</v>
      </c>
      <c r="C27" s="321"/>
      <c r="D27" s="321"/>
      <c r="E27" s="321"/>
      <c r="F27" s="336">
        <f>SUM(F23:F25)</f>
        <v>0</v>
      </c>
      <c r="G27" s="337" t="s">
        <v>395</v>
      </c>
    </row>
    <row r="28" spans="1:7" ht="20" x14ac:dyDescent="0.4">
      <c r="A28" s="328"/>
      <c r="B28" s="321"/>
      <c r="C28" s="321"/>
      <c r="D28" s="321"/>
      <c r="E28" s="321"/>
      <c r="F28" s="321"/>
      <c r="G28" s="321"/>
    </row>
    <row r="29" spans="1:7" x14ac:dyDescent="0.4">
      <c r="A29" s="338" t="s">
        <v>336</v>
      </c>
      <c r="B29" s="321"/>
      <c r="C29" s="321"/>
      <c r="D29" s="321"/>
      <c r="E29" s="321"/>
      <c r="F29" s="321"/>
      <c r="G29" s="321"/>
    </row>
    <row r="30" spans="1:7" x14ac:dyDescent="0.4">
      <c r="A30" s="321"/>
      <c r="B30" s="321"/>
      <c r="C30" s="321"/>
      <c r="D30" s="321"/>
      <c r="E30" s="321"/>
      <c r="F30" s="321"/>
      <c r="G30" s="321"/>
    </row>
  </sheetData>
  <sheetProtection algorithmName="SHA-512" hashValue="lQRPMXbHMaM07eJhJkTkTtIEq1ZMZ/CiP6aGEgr7yENyur5A9Fgpot0GiQLcRNcAxYOzBPo+z6K1niBlh2OkyA==" saltValue="XeK0AU0szu7lUGqujPvIFw==" spinCount="100000" sheet="1" objects="1" scenarios="1"/>
  <mergeCells count="5">
    <mergeCell ref="D18:G18"/>
    <mergeCell ref="D4:D5"/>
    <mergeCell ref="E4:F5"/>
    <mergeCell ref="B9:G9"/>
    <mergeCell ref="B11:G11"/>
  </mergeCells>
  <pageMargins left="0.7" right="0.7" top="0.75" bottom="0.75" header="0.3" footer="0.3"/>
  <pageSetup paperSize="9" scale="84"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79998168889431442"/>
    <pageSetUpPr fitToPage="1"/>
  </sheetPr>
  <dimension ref="A1:K25"/>
  <sheetViews>
    <sheetView topLeftCell="A11" zoomScale="70" zoomScaleNormal="70" workbookViewId="0">
      <selection activeCell="L21" sqref="L21"/>
    </sheetView>
  </sheetViews>
  <sheetFormatPr baseColWidth="10" defaultColWidth="11.1171875" defaultRowHeight="14" x14ac:dyDescent="0.4"/>
  <cols>
    <col min="1" max="1" width="38.703125" style="60" customWidth="1"/>
    <col min="2" max="2" width="38.29296875" style="60" customWidth="1"/>
    <col min="3" max="3" width="6.1171875" style="63" customWidth="1"/>
    <col min="4" max="4" width="4.87890625" style="63" customWidth="1"/>
    <col min="5" max="5" width="4.5859375" style="64" customWidth="1"/>
    <col min="6" max="6" width="5.1171875" style="64" customWidth="1"/>
    <col min="7" max="7" width="4.87890625" style="64" customWidth="1"/>
    <col min="8" max="8" width="4.29296875" style="64" customWidth="1"/>
    <col min="9" max="9" width="1.41015625" style="60" customWidth="1"/>
    <col min="10" max="16384" width="11.1171875" style="60"/>
  </cols>
  <sheetData>
    <row r="1" spans="1:11" ht="39" customHeight="1" x14ac:dyDescent="0.4">
      <c r="A1" s="160" t="s">
        <v>411</v>
      </c>
      <c r="B1" s="161"/>
      <c r="C1" s="138" t="s">
        <v>396</v>
      </c>
      <c r="D1" s="139"/>
      <c r="E1" s="139"/>
      <c r="F1" s="139"/>
      <c r="G1" s="139"/>
      <c r="H1" s="140"/>
      <c r="I1" s="163"/>
      <c r="J1" s="163"/>
      <c r="K1" s="163"/>
    </row>
    <row r="2" spans="1:11" ht="42.45" customHeight="1" x14ac:dyDescent="0.4">
      <c r="A2" s="160" t="s">
        <v>413</v>
      </c>
      <c r="B2" s="161"/>
      <c r="C2" s="160" t="s">
        <v>397</v>
      </c>
      <c r="D2" s="162"/>
      <c r="E2" s="161"/>
      <c r="F2" s="164" t="s">
        <v>412</v>
      </c>
      <c r="G2" s="165"/>
      <c r="H2" s="165"/>
      <c r="I2" s="163"/>
      <c r="J2" s="163"/>
      <c r="K2" s="163"/>
    </row>
    <row r="3" spans="1:11" ht="14.35" thickBot="1" x14ac:dyDescent="0.45">
      <c r="A3" s="166"/>
      <c r="B3" s="166"/>
      <c r="C3" s="167"/>
      <c r="D3" s="167"/>
      <c r="E3" s="168"/>
      <c r="F3" s="169"/>
      <c r="G3" s="169"/>
      <c r="H3" s="169"/>
      <c r="I3" s="163"/>
      <c r="J3" s="163"/>
      <c r="K3" s="163"/>
    </row>
    <row r="4" spans="1:11" ht="29.25" customHeight="1" thickBot="1" x14ac:dyDescent="0.45">
      <c r="A4" s="170" t="s">
        <v>398</v>
      </c>
      <c r="B4" s="141"/>
      <c r="C4" s="142"/>
      <c r="D4" s="142"/>
      <c r="E4" s="142"/>
      <c r="F4" s="142"/>
      <c r="G4" s="142"/>
      <c r="H4" s="143"/>
      <c r="I4" s="163"/>
      <c r="J4" s="163"/>
      <c r="K4" s="163"/>
    </row>
    <row r="5" spans="1:11" x14ac:dyDescent="0.4">
      <c r="A5" s="166"/>
      <c r="B5" s="166"/>
      <c r="C5" s="167"/>
      <c r="D5" s="167"/>
      <c r="E5" s="168"/>
      <c r="F5" s="169"/>
      <c r="G5" s="169"/>
      <c r="H5" s="169"/>
      <c r="I5" s="163"/>
      <c r="J5" s="163"/>
      <c r="K5" s="163"/>
    </row>
    <row r="6" spans="1:11" ht="25.95" customHeight="1" x14ac:dyDescent="0.4">
      <c r="A6" s="171" t="s">
        <v>399</v>
      </c>
      <c r="B6" s="172" t="s">
        <v>400</v>
      </c>
      <c r="C6" s="173" t="s">
        <v>401</v>
      </c>
      <c r="D6" s="174" t="s">
        <v>402</v>
      </c>
      <c r="E6" s="175" t="s">
        <v>403</v>
      </c>
      <c r="F6" s="175" t="s">
        <v>404</v>
      </c>
      <c r="G6" s="175" t="s">
        <v>405</v>
      </c>
      <c r="H6" s="175" t="s">
        <v>406</v>
      </c>
      <c r="I6" s="163"/>
      <c r="J6" s="163"/>
      <c r="K6" s="163"/>
    </row>
    <row r="7" spans="1:11" ht="16.95" customHeight="1" x14ac:dyDescent="0.4">
      <c r="A7" s="176" t="s">
        <v>414</v>
      </c>
      <c r="B7" s="177"/>
      <c r="C7" s="177"/>
      <c r="D7" s="177"/>
      <c r="E7" s="177"/>
      <c r="F7" s="177"/>
      <c r="G7" s="177"/>
      <c r="H7" s="177"/>
      <c r="I7" s="163"/>
      <c r="J7" s="163"/>
      <c r="K7" s="163"/>
    </row>
    <row r="8" spans="1:11" ht="108.75" customHeight="1" x14ac:dyDescent="0.4">
      <c r="A8" s="178" t="s">
        <v>466</v>
      </c>
      <c r="B8" s="179"/>
      <c r="C8" s="180">
        <v>0.1</v>
      </c>
      <c r="D8" s="61"/>
      <c r="E8" s="62"/>
      <c r="F8" s="62"/>
      <c r="G8" s="62"/>
      <c r="H8" s="62"/>
      <c r="I8" s="163">
        <f>IF(H8&lt;&gt;"",20/20,IF(G8&lt;&gt;"",15/20,IF(F8&lt;&gt;"",8/20,IF(E8&lt;&gt;"",2/20,0))))*$C$8*20</f>
        <v>0</v>
      </c>
      <c r="J8" s="163"/>
      <c r="K8" s="181" t="str">
        <f>IF(COUNTIF(E8:H8,"")=4,"NON SAISI",IF(COUNTIF(E8:H8,"")=3,"","ERREUR"))</f>
        <v>NON SAISI</v>
      </c>
    </row>
    <row r="9" spans="1:11" ht="27" customHeight="1" x14ac:dyDescent="0.4">
      <c r="A9" s="182" t="s">
        <v>416</v>
      </c>
      <c r="B9" s="183"/>
      <c r="C9" s="183"/>
      <c r="D9" s="183"/>
      <c r="E9" s="183"/>
      <c r="F9" s="183"/>
      <c r="G9" s="183"/>
      <c r="H9" s="183"/>
      <c r="I9" s="163"/>
      <c r="J9" s="163"/>
      <c r="K9" s="181"/>
    </row>
    <row r="10" spans="1:11" ht="70.95" customHeight="1" x14ac:dyDescent="0.4">
      <c r="A10" s="184" t="s">
        <v>465</v>
      </c>
      <c r="B10" s="185" t="s">
        <v>511</v>
      </c>
      <c r="C10" s="180">
        <v>0.1</v>
      </c>
      <c r="D10" s="61"/>
      <c r="E10" s="62"/>
      <c r="F10" s="62"/>
      <c r="G10" s="62"/>
      <c r="H10" s="62"/>
      <c r="I10" s="163">
        <f>IF(H10&lt;&gt;"",20/20,IF(G10&lt;&gt;"",15/20,IF(F10&lt;&gt;"",8/20,IF(E10&lt;&gt;"",2/20,0))))*$C$10*20</f>
        <v>0</v>
      </c>
      <c r="J10" s="163"/>
      <c r="K10" s="181" t="str">
        <f t="shared" ref="K10:K19" si="0">IF(COUNTIF(E10:H10,"")=4,"NON SAISI",IF(COUNTIF(E10:H10,"")=3,"","ERREUR"))</f>
        <v>NON SAISI</v>
      </c>
    </row>
    <row r="11" spans="1:11" ht="19.95" customHeight="1" x14ac:dyDescent="0.4">
      <c r="A11" s="185"/>
      <c r="B11" s="185" t="s">
        <v>417</v>
      </c>
      <c r="C11" s="180">
        <v>0.05</v>
      </c>
      <c r="D11" s="61"/>
      <c r="E11" s="62"/>
      <c r="F11" s="62"/>
      <c r="G11" s="62"/>
      <c r="H11" s="62"/>
      <c r="I11" s="163">
        <f>IF(H11&lt;&gt;"",20/20,IF(G11&lt;&gt;"",15/20,IF(F11&lt;&gt;"",8/20,IF(E11&lt;&gt;"",2/20,0))))*$C$11*20</f>
        <v>0</v>
      </c>
      <c r="J11" s="163"/>
      <c r="K11" s="181" t="str">
        <f t="shared" si="0"/>
        <v>NON SAISI</v>
      </c>
    </row>
    <row r="12" spans="1:11" ht="69.45" customHeight="1" x14ac:dyDescent="0.4">
      <c r="A12" s="185"/>
      <c r="B12" s="184" t="s">
        <v>467</v>
      </c>
      <c r="C12" s="180">
        <v>0.25</v>
      </c>
      <c r="D12" s="61"/>
      <c r="E12" s="62"/>
      <c r="F12" s="62"/>
      <c r="G12" s="62"/>
      <c r="H12" s="62"/>
      <c r="I12" s="163">
        <f>IF(H12&lt;&gt;"",20/20,IF(G12&lt;&gt;"",15/20,IF(F12&lt;&gt;"",8/20,IF(E12&lt;&gt;"",2/20,0))))*$C$12*20</f>
        <v>0</v>
      </c>
      <c r="J12" s="163"/>
      <c r="K12" s="181" t="str">
        <f t="shared" si="0"/>
        <v>NON SAISI</v>
      </c>
    </row>
    <row r="13" spans="1:11" ht="19.2" customHeight="1" x14ac:dyDescent="0.4">
      <c r="A13" s="182" t="s">
        <v>418</v>
      </c>
      <c r="B13" s="183"/>
      <c r="C13" s="183"/>
      <c r="D13" s="183"/>
      <c r="E13" s="183"/>
      <c r="F13" s="183"/>
      <c r="G13" s="183"/>
      <c r="H13" s="183"/>
      <c r="I13" s="163"/>
      <c r="J13" s="163"/>
      <c r="K13" s="181"/>
    </row>
    <row r="14" spans="1:11" ht="68.25" customHeight="1" x14ac:dyDescent="0.4">
      <c r="A14" s="185" t="s">
        <v>468</v>
      </c>
      <c r="B14" s="184" t="s">
        <v>470</v>
      </c>
      <c r="C14" s="180">
        <v>0.05</v>
      </c>
      <c r="D14" s="61"/>
      <c r="E14" s="62"/>
      <c r="F14" s="62"/>
      <c r="G14" s="62"/>
      <c r="H14" s="62"/>
      <c r="I14" s="163">
        <f>IF(H14&lt;&gt;"",20/20,IF(G14&lt;&gt;"",15/20,IF(F14&lt;&gt;"",8/20,IF(E14&lt;&gt;"",2/20,0))))*$C$14*20</f>
        <v>0</v>
      </c>
      <c r="J14" s="163"/>
      <c r="K14" s="181" t="str">
        <f t="shared" si="0"/>
        <v>NON SAISI</v>
      </c>
    </row>
    <row r="15" spans="1:11" ht="19.2" customHeight="1" x14ac:dyDescent="0.4">
      <c r="A15" s="182" t="s">
        <v>419</v>
      </c>
      <c r="B15" s="183"/>
      <c r="C15" s="183"/>
      <c r="D15" s="183"/>
      <c r="E15" s="183"/>
      <c r="F15" s="183"/>
      <c r="G15" s="183"/>
      <c r="H15" s="183"/>
      <c r="I15" s="163"/>
      <c r="J15" s="163"/>
      <c r="K15" s="186"/>
    </row>
    <row r="16" spans="1:11" ht="63.75" customHeight="1" x14ac:dyDescent="0.4">
      <c r="A16" s="185" t="s">
        <v>420</v>
      </c>
      <c r="B16" s="184" t="s">
        <v>469</v>
      </c>
      <c r="C16" s="180">
        <v>0.15</v>
      </c>
      <c r="D16" s="61"/>
      <c r="E16" s="62"/>
      <c r="F16" s="62"/>
      <c r="G16" s="62"/>
      <c r="H16" s="62"/>
      <c r="I16" s="163">
        <f>IF(H16&lt;&gt;"",20/20,IF(G16&lt;&gt;"",15/20,IF(F16&lt;&gt;"",8/20,IF(E16&lt;&gt;"",2/20,0))))*$C$16*20</f>
        <v>0</v>
      </c>
      <c r="J16" s="163"/>
      <c r="K16" s="186" t="str">
        <f t="shared" si="0"/>
        <v>NON SAISI</v>
      </c>
    </row>
    <row r="17" spans="1:11" ht="10.199999999999999" customHeight="1" x14ac:dyDescent="0.4">
      <c r="A17" s="187"/>
      <c r="B17" s="187"/>
      <c r="C17" s="188"/>
      <c r="D17" s="188"/>
      <c r="E17" s="189"/>
      <c r="F17" s="189"/>
      <c r="G17" s="189"/>
      <c r="H17" s="189"/>
      <c r="I17" s="163"/>
      <c r="J17" s="163"/>
      <c r="K17" s="186"/>
    </row>
    <row r="18" spans="1:11" ht="27.45" customHeight="1" x14ac:dyDescent="0.4">
      <c r="A18" s="190" t="s">
        <v>437</v>
      </c>
      <c r="B18" s="191" t="s">
        <v>408</v>
      </c>
      <c r="C18" s="192">
        <f>SUM(C8:C16)</f>
        <v>0.70000000000000007</v>
      </c>
      <c r="D18" s="193"/>
      <c r="E18" s="194"/>
      <c r="F18" s="194"/>
      <c r="G18" s="195">
        <f>SUM(I8:I16)</f>
        <v>0</v>
      </c>
      <c r="H18" s="195"/>
      <c r="I18" s="196"/>
      <c r="J18" s="163"/>
      <c r="K18" s="186"/>
    </row>
    <row r="19" spans="1:11" ht="25.2" customHeight="1" x14ac:dyDescent="0.4">
      <c r="A19" s="197" t="s">
        <v>415</v>
      </c>
      <c r="B19" s="198" t="s">
        <v>438</v>
      </c>
      <c r="C19" s="199">
        <v>0.3</v>
      </c>
      <c r="D19" s="200" t="s">
        <v>439</v>
      </c>
      <c r="E19" s="201"/>
      <c r="F19" s="202"/>
      <c r="G19" s="137"/>
      <c r="H19" s="218"/>
      <c r="I19" s="163">
        <f>IF(H19&lt;&gt;"",20/20,IF(G19&lt;&gt;"",15/20,IF(F19&lt;&gt;"",8/20,IF(E19&lt;&gt;"",2/20,0))))*$C$19*20</f>
        <v>0</v>
      </c>
      <c r="J19" s="163"/>
      <c r="K19" s="186" t="str">
        <f t="shared" si="0"/>
        <v>NON SAISI</v>
      </c>
    </row>
    <row r="20" spans="1:11" ht="24" customHeight="1" x14ac:dyDescent="0.4">
      <c r="A20" s="203"/>
      <c r="B20" s="204" t="s">
        <v>440</v>
      </c>
      <c r="C20" s="180"/>
      <c r="D20" s="205" t="s">
        <v>441</v>
      </c>
      <c r="E20" s="205"/>
      <c r="F20" s="205"/>
      <c r="G20" s="206">
        <f>G19/5</f>
        <v>0</v>
      </c>
      <c r="H20" s="206"/>
      <c r="I20" s="163"/>
      <c r="J20" s="163"/>
      <c r="K20" s="163"/>
    </row>
    <row r="21" spans="1:11" ht="41.7" customHeight="1" x14ac:dyDescent="0.4">
      <c r="A21" s="207" t="s">
        <v>407</v>
      </c>
      <c r="B21" s="208" t="s">
        <v>408</v>
      </c>
      <c r="C21" s="180"/>
      <c r="D21" s="318"/>
      <c r="E21" s="319"/>
      <c r="F21" s="319"/>
      <c r="G21" s="316">
        <f>G18+G20</f>
        <v>0</v>
      </c>
      <c r="H21" s="317"/>
      <c r="I21" s="163"/>
      <c r="J21" s="163"/>
      <c r="K21" s="163"/>
    </row>
    <row r="22" spans="1:11" x14ac:dyDescent="0.4">
      <c r="A22" s="209"/>
      <c r="B22" s="210"/>
      <c r="C22" s="211"/>
      <c r="D22" s="211"/>
      <c r="E22" s="212"/>
      <c r="F22" s="212"/>
      <c r="G22" s="212"/>
      <c r="H22" s="212"/>
      <c r="I22" s="163"/>
      <c r="J22" s="163"/>
      <c r="K22" s="163"/>
    </row>
    <row r="23" spans="1:11" ht="90.6" customHeight="1" x14ac:dyDescent="0.4">
      <c r="A23" s="134" t="s">
        <v>409</v>
      </c>
      <c r="B23" s="135"/>
      <c r="C23" s="136" t="s">
        <v>410</v>
      </c>
      <c r="D23" s="136"/>
      <c r="E23" s="136"/>
      <c r="F23" s="136"/>
      <c r="G23" s="136"/>
      <c r="H23" s="136"/>
      <c r="I23" s="163"/>
      <c r="J23" s="163"/>
      <c r="K23" s="163"/>
    </row>
    <row r="24" spans="1:11" x14ac:dyDescent="0.4">
      <c r="A24" s="163"/>
      <c r="B24" s="163"/>
      <c r="C24" s="213"/>
      <c r="D24" s="213"/>
      <c r="E24" s="214"/>
      <c r="F24" s="214"/>
      <c r="G24" s="214"/>
      <c r="H24" s="214"/>
      <c r="I24" s="163"/>
      <c r="J24" s="163"/>
      <c r="K24" s="163"/>
    </row>
    <row r="25" spans="1:11" ht="102.75" customHeight="1" x14ac:dyDescent="0.4">
      <c r="A25" s="215" t="s">
        <v>436</v>
      </c>
      <c r="B25" s="216"/>
      <c r="C25" s="216"/>
      <c r="D25" s="216"/>
      <c r="E25" s="216"/>
      <c r="F25" s="216"/>
      <c r="G25" s="216"/>
      <c r="H25" s="217"/>
      <c r="I25" s="163"/>
      <c r="J25" s="163"/>
      <c r="K25" s="163"/>
    </row>
  </sheetData>
  <sheetProtection algorithmName="SHA-512" hashValue="4ny2YVNCQRsaR0ejSOICXNiXAk38TyOxnnD/78i+wNThBCqyngawtm24h2ERWj0r2BLB8QSDTiI1JR2r0MU2PA==" saltValue="kaHO//xi6ruaiIFRwbPrqQ==" spinCount="100000" sheet="1" objects="1" scenarios="1"/>
  <mergeCells count="20">
    <mergeCell ref="G21:H21"/>
    <mergeCell ref="A7:H7"/>
    <mergeCell ref="A1:B1"/>
    <mergeCell ref="C1:H1"/>
    <mergeCell ref="A2:B2"/>
    <mergeCell ref="C2:E2"/>
    <mergeCell ref="B4:H4"/>
    <mergeCell ref="A23:B23"/>
    <mergeCell ref="C23:H23"/>
    <mergeCell ref="A25:H25"/>
    <mergeCell ref="A8:B8"/>
    <mergeCell ref="A9:H9"/>
    <mergeCell ref="A13:H13"/>
    <mergeCell ref="A15:H15"/>
    <mergeCell ref="G18:H18"/>
    <mergeCell ref="A19:A20"/>
    <mergeCell ref="D19:F19"/>
    <mergeCell ref="G19:H19"/>
    <mergeCell ref="D20:F20"/>
    <mergeCell ref="G20:H20"/>
  </mergeCells>
  <pageMargins left="0.7" right="0.7" top="0.75" bottom="0.75" header="0.3" footer="0.3"/>
  <pageSetup paperSize="9" scale="83"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79998168889431442"/>
    <pageSetUpPr fitToPage="1"/>
  </sheetPr>
  <dimension ref="A1:K25"/>
  <sheetViews>
    <sheetView topLeftCell="A9" zoomScale="70" zoomScaleNormal="70" workbookViewId="0">
      <selection activeCell="C16" sqref="C16"/>
    </sheetView>
  </sheetViews>
  <sheetFormatPr baseColWidth="10" defaultColWidth="11.1171875" defaultRowHeight="14" x14ac:dyDescent="0.4"/>
  <cols>
    <col min="1" max="1" width="35.87890625" style="54" customWidth="1"/>
    <col min="2" max="2" width="35.41015625" style="54" customWidth="1"/>
    <col min="3" max="3" width="7.41015625" style="57" customWidth="1"/>
    <col min="4" max="4" width="4.87890625" style="57" customWidth="1"/>
    <col min="5" max="5" width="4.5859375" style="58" customWidth="1"/>
    <col min="6" max="6" width="5.1171875" style="58" customWidth="1"/>
    <col min="7" max="8" width="4.87890625" style="58" customWidth="1"/>
    <col min="9" max="9" width="1.703125" style="54" customWidth="1"/>
    <col min="10" max="10" width="2.87890625" style="54" customWidth="1"/>
    <col min="11" max="16384" width="11.1171875" style="54"/>
  </cols>
  <sheetData>
    <row r="1" spans="1:11" ht="39" customHeight="1" x14ac:dyDescent="0.4">
      <c r="A1" s="219" t="s">
        <v>411</v>
      </c>
      <c r="B1" s="220"/>
      <c r="C1" s="144" t="s">
        <v>396</v>
      </c>
      <c r="D1" s="145"/>
      <c r="E1" s="145"/>
      <c r="F1" s="145"/>
      <c r="G1" s="145"/>
      <c r="H1" s="146"/>
      <c r="I1" s="222"/>
      <c r="J1" s="222"/>
      <c r="K1" s="222"/>
    </row>
    <row r="2" spans="1:11" ht="42.45" customHeight="1" x14ac:dyDescent="0.4">
      <c r="A2" s="219" t="s">
        <v>421</v>
      </c>
      <c r="B2" s="220"/>
      <c r="C2" s="219" t="s">
        <v>397</v>
      </c>
      <c r="D2" s="221"/>
      <c r="E2" s="220"/>
      <c r="F2" s="223" t="s">
        <v>422</v>
      </c>
      <c r="G2" s="224"/>
      <c r="H2" s="224"/>
      <c r="I2" s="222"/>
      <c r="J2" s="222"/>
      <c r="K2" s="222"/>
    </row>
    <row r="3" spans="1:11" ht="14.35" thickBot="1" x14ac:dyDescent="0.45">
      <c r="A3" s="225"/>
      <c r="B3" s="225"/>
      <c r="C3" s="226"/>
      <c r="D3" s="226"/>
      <c r="E3" s="227"/>
      <c r="F3" s="228"/>
      <c r="G3" s="228"/>
      <c r="H3" s="228"/>
      <c r="I3" s="222"/>
      <c r="J3" s="222"/>
      <c r="K3" s="222"/>
    </row>
    <row r="4" spans="1:11" ht="29.25" customHeight="1" thickBot="1" x14ac:dyDescent="0.45">
      <c r="A4" s="229" t="s">
        <v>398</v>
      </c>
      <c r="B4" s="147"/>
      <c r="C4" s="148"/>
      <c r="D4" s="148"/>
      <c r="E4" s="148"/>
      <c r="F4" s="148"/>
      <c r="G4" s="148"/>
      <c r="H4" s="149"/>
      <c r="I4" s="222"/>
      <c r="J4" s="222"/>
      <c r="K4" s="222"/>
    </row>
    <row r="5" spans="1:11" x14ac:dyDescent="0.4">
      <c r="A5" s="225"/>
      <c r="B5" s="225"/>
      <c r="C5" s="226"/>
      <c r="D5" s="226"/>
      <c r="E5" s="227"/>
      <c r="F5" s="228"/>
      <c r="G5" s="228"/>
      <c r="H5" s="228"/>
      <c r="I5" s="222"/>
      <c r="J5" s="222"/>
      <c r="K5" s="222"/>
    </row>
    <row r="6" spans="1:11" ht="25.95" customHeight="1" x14ac:dyDescent="0.4">
      <c r="A6" s="230" t="s">
        <v>399</v>
      </c>
      <c r="B6" s="231" t="s">
        <v>400</v>
      </c>
      <c r="C6" s="232" t="s">
        <v>401</v>
      </c>
      <c r="D6" s="233" t="s">
        <v>402</v>
      </c>
      <c r="E6" s="234" t="s">
        <v>403</v>
      </c>
      <c r="F6" s="234" t="s">
        <v>404</v>
      </c>
      <c r="G6" s="234" t="s">
        <v>405</v>
      </c>
      <c r="H6" s="234" t="s">
        <v>406</v>
      </c>
      <c r="I6" s="222"/>
      <c r="J6" s="222"/>
      <c r="K6" s="222"/>
    </row>
    <row r="7" spans="1:11" ht="23.25" customHeight="1" x14ac:dyDescent="0.4">
      <c r="A7" s="235" t="s">
        <v>423</v>
      </c>
      <c r="B7" s="236"/>
      <c r="C7" s="236"/>
      <c r="D7" s="236"/>
      <c r="E7" s="236"/>
      <c r="F7" s="236"/>
      <c r="G7" s="236"/>
      <c r="H7" s="236"/>
      <c r="I7" s="222"/>
      <c r="J7" s="222"/>
      <c r="K7" s="222"/>
    </row>
    <row r="8" spans="1:11" ht="141.75" customHeight="1" x14ac:dyDescent="0.4">
      <c r="A8" s="237" t="s">
        <v>471</v>
      </c>
      <c r="B8" s="238"/>
      <c r="C8" s="239">
        <v>8.3299999999999999E-2</v>
      </c>
      <c r="D8" s="55"/>
      <c r="E8" s="56"/>
      <c r="F8" s="56"/>
      <c r="G8" s="56"/>
      <c r="H8" s="56"/>
      <c r="I8" s="222">
        <f>IF(H8&lt;&gt;"",20/20,IF(G8&lt;&gt;"",15/20,IF(F8&lt;&gt;"",8/20,IF(E8&lt;&gt;"",2/20,0))))*$C$8*20</f>
        <v>0</v>
      </c>
      <c r="J8" s="222"/>
      <c r="K8" s="240" t="str">
        <f>IF(COUNTIF(E8:H8,"")=4,"NON SAISI",IF(COUNTIF(E8:H8,"")=3,"","ERREUR"))</f>
        <v>NON SAISI</v>
      </c>
    </row>
    <row r="9" spans="1:11" ht="27" customHeight="1" x14ac:dyDescent="0.4">
      <c r="A9" s="241" t="s">
        <v>424</v>
      </c>
      <c r="B9" s="242"/>
      <c r="C9" s="242"/>
      <c r="D9" s="242"/>
      <c r="E9" s="242"/>
      <c r="F9" s="242"/>
      <c r="G9" s="242"/>
      <c r="H9" s="242"/>
      <c r="I9" s="222"/>
      <c r="J9" s="222"/>
      <c r="K9" s="240"/>
    </row>
    <row r="10" spans="1:11" ht="31.5" customHeight="1" x14ac:dyDescent="0.4">
      <c r="A10" s="243" t="s">
        <v>425</v>
      </c>
      <c r="B10" s="244" t="s">
        <v>458</v>
      </c>
      <c r="C10" s="239">
        <v>0.16669999999999999</v>
      </c>
      <c r="D10" s="55"/>
      <c r="E10" s="56"/>
      <c r="F10" s="56"/>
      <c r="G10" s="56"/>
      <c r="H10" s="56"/>
      <c r="I10" s="222">
        <f>IF(H10&lt;&gt;"",20/20,IF(G10&lt;&gt;"",15/20,IF(F10&lt;&gt;"",8/20,IF(E10&lt;&gt;"",2/20,0))))*$C$10*20</f>
        <v>0</v>
      </c>
      <c r="J10" s="222"/>
      <c r="K10" s="240" t="str">
        <f t="shared" ref="K10:K19" si="0">IF(COUNTIF(E10:H10,"")=4,"NON SAISI",IF(COUNTIF(E10:H10,"")=3,"","ERREUR"))</f>
        <v>NON SAISI</v>
      </c>
    </row>
    <row r="11" spans="1:11" ht="24.75" customHeight="1" x14ac:dyDescent="0.4">
      <c r="A11" s="243" t="s">
        <v>426</v>
      </c>
      <c r="B11" s="245"/>
      <c r="C11" s="239">
        <v>0.41660000000000003</v>
      </c>
      <c r="D11" s="55"/>
      <c r="E11" s="56"/>
      <c r="F11" s="56"/>
      <c r="G11" s="56"/>
      <c r="H11" s="56"/>
      <c r="I11" s="222">
        <f>IF(H11&lt;&gt;"",20/20,IF(G11&lt;&gt;"",15/20,IF(F11&lt;&gt;"",8/20,IF(E11&lt;&gt;"",2/20,0))))*$C$11*20</f>
        <v>0</v>
      </c>
      <c r="J11" s="222"/>
      <c r="K11" s="240" t="str">
        <f t="shared" si="0"/>
        <v>NON SAISI</v>
      </c>
    </row>
    <row r="12" spans="1:11" ht="31.95" customHeight="1" x14ac:dyDescent="0.4">
      <c r="A12" s="241" t="s">
        <v>427</v>
      </c>
      <c r="B12" s="242"/>
      <c r="C12" s="242"/>
      <c r="D12" s="242"/>
      <c r="E12" s="242"/>
      <c r="F12" s="242"/>
      <c r="G12" s="242"/>
      <c r="H12" s="242"/>
      <c r="I12" s="222"/>
      <c r="J12" s="222"/>
      <c r="K12" s="240"/>
    </row>
    <row r="13" spans="1:11" ht="85.5" customHeight="1" x14ac:dyDescent="0.4">
      <c r="A13" s="243" t="s">
        <v>428</v>
      </c>
      <c r="B13" s="246" t="s">
        <v>459</v>
      </c>
      <c r="C13" s="239">
        <v>0.16669999999999999</v>
      </c>
      <c r="D13" s="55"/>
      <c r="E13" s="56"/>
      <c r="F13" s="56"/>
      <c r="G13" s="56"/>
      <c r="H13" s="56"/>
      <c r="I13" s="222">
        <f>IF(H13&lt;&gt;"",20/20,IF(G13&lt;&gt;"",15/20,IF(F13&lt;&gt;"",8/20,IF(E13&lt;&gt;"",2/20,0))))*$C$14*20</f>
        <v>0</v>
      </c>
      <c r="J13" s="222"/>
      <c r="K13" s="240" t="str">
        <f t="shared" si="0"/>
        <v>NON SAISI</v>
      </c>
    </row>
    <row r="14" spans="1:11" ht="45.45" customHeight="1" x14ac:dyDescent="0.4">
      <c r="A14" s="243" t="s">
        <v>429</v>
      </c>
      <c r="B14" s="247" t="s">
        <v>461</v>
      </c>
      <c r="C14" s="239">
        <v>0.16669999999999999</v>
      </c>
      <c r="D14" s="55"/>
      <c r="E14" s="56"/>
      <c r="F14" s="56"/>
      <c r="G14" s="56"/>
      <c r="H14" s="56"/>
      <c r="I14" s="222">
        <f>IF(H14&lt;&gt;"",20/20,IF(G14&lt;&gt;"",15/20,IF(F14&lt;&gt;"",8/20,IF(E14&lt;&gt;"",2/20,0))))*$C$14*20</f>
        <v>0</v>
      </c>
      <c r="J14" s="222"/>
      <c r="K14" s="240" t="str">
        <f t="shared" si="0"/>
        <v>NON SAISI</v>
      </c>
    </row>
    <row r="15" spans="1:11" ht="16.2" customHeight="1" x14ac:dyDescent="0.4">
      <c r="A15" s="248" t="s">
        <v>430</v>
      </c>
      <c r="B15" s="249"/>
      <c r="C15" s="249"/>
      <c r="D15" s="249"/>
      <c r="E15" s="249"/>
      <c r="F15" s="249"/>
      <c r="G15" s="249"/>
      <c r="H15" s="249"/>
      <c r="I15" s="222"/>
      <c r="J15" s="222"/>
      <c r="K15" s="240"/>
    </row>
    <row r="16" spans="1:11" ht="56.25" customHeight="1" x14ac:dyDescent="0.4">
      <c r="A16" s="243" t="s">
        <v>431</v>
      </c>
      <c r="B16" s="247" t="s">
        <v>460</v>
      </c>
      <c r="C16" s="239">
        <v>0.33339999999999997</v>
      </c>
      <c r="D16" s="55"/>
      <c r="E16" s="56"/>
      <c r="F16" s="56"/>
      <c r="G16" s="56"/>
      <c r="H16" s="56"/>
      <c r="I16" s="222">
        <f>IF(H16&lt;&gt;"",20/20,IF(G16&lt;&gt;"",15/20,IF(F16&lt;&gt;"",8/20,IF(E16&lt;&gt;"",2/20,0))))*$C$16*20</f>
        <v>0</v>
      </c>
      <c r="J16" s="222"/>
      <c r="K16" s="240" t="str">
        <f t="shared" si="0"/>
        <v>NON SAISI</v>
      </c>
    </row>
    <row r="17" spans="1:11" ht="9" customHeight="1" x14ac:dyDescent="0.4">
      <c r="A17" s="250"/>
      <c r="B17" s="250"/>
      <c r="C17" s="251"/>
      <c r="D17" s="251"/>
      <c r="E17" s="252"/>
      <c r="F17" s="252"/>
      <c r="G17" s="252"/>
      <c r="H17" s="252"/>
      <c r="I17" s="222"/>
      <c r="J17" s="222"/>
      <c r="K17" s="240"/>
    </row>
    <row r="18" spans="1:11" ht="30" customHeight="1" x14ac:dyDescent="0.4">
      <c r="A18" s="253" t="s">
        <v>463</v>
      </c>
      <c r="B18" s="254" t="s">
        <v>408</v>
      </c>
      <c r="C18" s="255">
        <f>IF(E16="",IF(F16="",IF(G16="",IF(H16="",C14+C13+C11+C10+C8,C16+C11+C10+C8))))</f>
        <v>1</v>
      </c>
      <c r="D18" s="256" t="s">
        <v>446</v>
      </c>
      <c r="E18" s="257"/>
      <c r="F18" s="258"/>
      <c r="G18" s="259">
        <f>SUM(I8:I16)*3</f>
        <v>0</v>
      </c>
      <c r="H18" s="259"/>
      <c r="I18" s="260"/>
      <c r="J18" s="222"/>
      <c r="K18" s="240"/>
    </row>
    <row r="19" spans="1:11" ht="27" customHeight="1" x14ac:dyDescent="0.4">
      <c r="A19" s="261" t="s">
        <v>442</v>
      </c>
      <c r="B19" s="262" t="s">
        <v>443</v>
      </c>
      <c r="C19" s="263"/>
      <c r="D19" s="264" t="s">
        <v>341</v>
      </c>
      <c r="E19" s="265"/>
      <c r="F19" s="266"/>
      <c r="G19" s="154"/>
      <c r="H19" s="155"/>
      <c r="I19" s="222"/>
      <c r="J19" s="222"/>
      <c r="K19" s="240" t="str">
        <f t="shared" si="0"/>
        <v>NON SAISI</v>
      </c>
    </row>
    <row r="20" spans="1:11" ht="24.75" customHeight="1" x14ac:dyDescent="0.4">
      <c r="A20" s="267" t="s">
        <v>462</v>
      </c>
      <c r="B20" s="268" t="s">
        <v>464</v>
      </c>
      <c r="C20" s="269"/>
      <c r="D20" s="256" t="s">
        <v>445</v>
      </c>
      <c r="E20" s="257"/>
      <c r="F20" s="258"/>
      <c r="G20" s="270">
        <f>G18+G19</f>
        <v>0</v>
      </c>
      <c r="H20" s="271"/>
      <c r="I20" s="260"/>
      <c r="J20" s="222"/>
      <c r="K20" s="222"/>
    </row>
    <row r="21" spans="1:11" ht="30.45" customHeight="1" x14ac:dyDescent="0.4">
      <c r="A21" s="267" t="s">
        <v>444</v>
      </c>
      <c r="B21" s="272" t="s">
        <v>408</v>
      </c>
      <c r="C21" s="273"/>
      <c r="D21" s="274">
        <f>G20/4</f>
        <v>0</v>
      </c>
      <c r="E21" s="275"/>
      <c r="F21" s="275"/>
      <c r="G21" s="275"/>
      <c r="H21" s="276"/>
      <c r="I21" s="260"/>
      <c r="J21" s="222"/>
      <c r="K21" s="222"/>
    </row>
    <row r="22" spans="1:11" ht="15.45" customHeight="1" thickBot="1" x14ac:dyDescent="0.45">
      <c r="A22" s="222"/>
      <c r="B22" s="222"/>
      <c r="C22" s="277"/>
      <c r="D22" s="277"/>
      <c r="E22" s="278"/>
      <c r="F22" s="278"/>
      <c r="G22" s="278"/>
      <c r="H22" s="278"/>
      <c r="I22" s="222"/>
      <c r="J22" s="222"/>
      <c r="K22" s="222"/>
    </row>
    <row r="23" spans="1:11" ht="90.6" customHeight="1" thickBot="1" x14ac:dyDescent="0.45">
      <c r="A23" s="150" t="s">
        <v>409</v>
      </c>
      <c r="B23" s="151"/>
      <c r="C23" s="152" t="s">
        <v>410</v>
      </c>
      <c r="D23" s="152"/>
      <c r="E23" s="152"/>
      <c r="F23" s="152"/>
      <c r="G23" s="152"/>
      <c r="H23" s="153"/>
      <c r="I23" s="222"/>
      <c r="J23" s="222"/>
      <c r="K23" s="222"/>
    </row>
    <row r="24" spans="1:11" x14ac:dyDescent="0.4">
      <c r="A24" s="222"/>
      <c r="B24" s="222"/>
      <c r="C24" s="277"/>
      <c r="D24" s="277"/>
      <c r="E24" s="278"/>
      <c r="F24" s="278"/>
      <c r="G24" s="278"/>
      <c r="H24" s="278"/>
      <c r="I24" s="222"/>
      <c r="J24" s="222"/>
      <c r="K24" s="222"/>
    </row>
    <row r="25" spans="1:11" ht="134.69999999999999" customHeight="1" x14ac:dyDescent="0.4">
      <c r="A25" s="279" t="s">
        <v>512</v>
      </c>
      <c r="B25" s="280"/>
      <c r="C25" s="280"/>
      <c r="D25" s="280"/>
      <c r="E25" s="280"/>
      <c r="F25" s="280"/>
      <c r="G25" s="280"/>
      <c r="H25" s="280"/>
      <c r="I25" s="222"/>
      <c r="J25" s="222"/>
      <c r="K25" s="222"/>
    </row>
  </sheetData>
  <sheetProtection algorithmName="SHA-512" hashValue="buA9AsdZkD8Bx2S1LCNXdv1Y2YyXlvTjNIndZo8UKirLK4MWoS46T9hDnO0Yj8xwKy/UnSWKwkvRKT499ey6PQ==" saltValue="6q1xRCr/IybJwORLTmdu9Q==" spinCount="100000" sheet="1" objects="1" scenarios="1"/>
  <mergeCells count="22">
    <mergeCell ref="B20:C20"/>
    <mergeCell ref="A25:H25"/>
    <mergeCell ref="A9:H9"/>
    <mergeCell ref="A12:H12"/>
    <mergeCell ref="A15:H15"/>
    <mergeCell ref="G18:H18"/>
    <mergeCell ref="A23:B23"/>
    <mergeCell ref="C23:H23"/>
    <mergeCell ref="B10:B11"/>
    <mergeCell ref="G19:H19"/>
    <mergeCell ref="D19:F19"/>
    <mergeCell ref="D20:F20"/>
    <mergeCell ref="G20:H20"/>
    <mergeCell ref="D21:H21"/>
    <mergeCell ref="D18:F18"/>
    <mergeCell ref="B19:C19"/>
    <mergeCell ref="A7:H7"/>
    <mergeCell ref="A1:B1"/>
    <mergeCell ref="C1:H1"/>
    <mergeCell ref="A2:B2"/>
    <mergeCell ref="C2:E2"/>
    <mergeCell ref="B4:H4"/>
  </mergeCells>
  <pageMargins left="0.7" right="0.7" top="0.75" bottom="0.75" header="0.3" footer="0.3"/>
  <pageSetup paperSize="9" scale="84"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pageSetUpPr fitToPage="1"/>
  </sheetPr>
  <dimension ref="A1:K17"/>
  <sheetViews>
    <sheetView topLeftCell="A9" zoomScale="70" zoomScaleNormal="70" workbookViewId="0">
      <selection activeCell="A11" sqref="A11:B12"/>
    </sheetView>
  </sheetViews>
  <sheetFormatPr baseColWidth="10" defaultColWidth="11.1171875" defaultRowHeight="14" x14ac:dyDescent="0.4"/>
  <cols>
    <col min="1" max="1" width="38.703125" style="54" customWidth="1"/>
    <col min="2" max="2" width="3.41015625" style="54" customWidth="1"/>
    <col min="3" max="3" width="6.1171875" style="57" customWidth="1"/>
    <col min="4" max="4" width="4.41015625" style="57" customWidth="1"/>
    <col min="5" max="5" width="14" style="58" customWidth="1"/>
    <col min="6" max="6" width="14.87890625" style="58" customWidth="1"/>
    <col min="7" max="7" width="13.41015625" style="58" customWidth="1"/>
    <col min="8" max="8" width="14.1171875" style="58" customWidth="1"/>
    <col min="9" max="9" width="1.41015625" style="54" customWidth="1"/>
    <col min="10" max="10" width="5.5859375" style="54" customWidth="1"/>
    <col min="11" max="16384" width="11.1171875" style="54"/>
  </cols>
  <sheetData>
    <row r="1" spans="1:11" ht="39" customHeight="1" x14ac:dyDescent="0.4">
      <c r="A1" s="281" t="s">
        <v>411</v>
      </c>
      <c r="B1" s="282"/>
      <c r="C1" s="156" t="s">
        <v>396</v>
      </c>
      <c r="D1" s="157"/>
      <c r="E1" s="157"/>
      <c r="F1" s="157"/>
      <c r="G1" s="157"/>
      <c r="H1" s="158"/>
      <c r="I1" s="222"/>
      <c r="J1" s="222"/>
      <c r="K1" s="222"/>
    </row>
    <row r="2" spans="1:11" ht="42.45" customHeight="1" x14ac:dyDescent="0.4">
      <c r="A2" s="281" t="s">
        <v>432</v>
      </c>
      <c r="B2" s="282"/>
      <c r="C2" s="281" t="s">
        <v>397</v>
      </c>
      <c r="D2" s="283"/>
      <c r="E2" s="282"/>
      <c r="F2" s="284" t="s">
        <v>422</v>
      </c>
      <c r="G2" s="285"/>
      <c r="H2" s="285"/>
      <c r="I2" s="222"/>
      <c r="J2" s="222"/>
      <c r="K2" s="222"/>
    </row>
    <row r="3" spans="1:11" ht="14.35" thickBot="1" x14ac:dyDescent="0.45">
      <c r="A3" s="225"/>
      <c r="B3" s="225"/>
      <c r="C3" s="226"/>
      <c r="D3" s="226"/>
      <c r="E3" s="227"/>
      <c r="F3" s="228"/>
      <c r="G3" s="228"/>
      <c r="H3" s="228"/>
      <c r="I3" s="222"/>
      <c r="J3" s="222"/>
      <c r="K3" s="222"/>
    </row>
    <row r="4" spans="1:11" ht="29.25" customHeight="1" thickBot="1" x14ac:dyDescent="0.45">
      <c r="A4" s="229" t="s">
        <v>398</v>
      </c>
      <c r="B4" s="147"/>
      <c r="C4" s="148"/>
      <c r="D4" s="148"/>
      <c r="E4" s="148"/>
      <c r="F4" s="148"/>
      <c r="G4" s="148"/>
      <c r="H4" s="149"/>
      <c r="I4" s="222"/>
      <c r="J4" s="222"/>
      <c r="K4" s="222"/>
    </row>
    <row r="5" spans="1:11" ht="12.45" customHeight="1" x14ac:dyDescent="0.4">
      <c r="A5" s="229"/>
      <c r="B5" s="286"/>
      <c r="C5" s="286"/>
      <c r="D5" s="286"/>
      <c r="E5" s="286"/>
      <c r="F5" s="286"/>
      <c r="G5" s="286"/>
      <c r="H5" s="286"/>
      <c r="I5" s="222"/>
      <c r="J5" s="222"/>
      <c r="K5" s="222"/>
    </row>
    <row r="6" spans="1:11" ht="49.5" customHeight="1" x14ac:dyDescent="0.4">
      <c r="A6" s="287" t="s">
        <v>433</v>
      </c>
      <c r="B6" s="287"/>
      <c r="C6" s="287"/>
      <c r="D6" s="287"/>
      <c r="E6" s="287"/>
      <c r="F6" s="287"/>
      <c r="G6" s="287"/>
      <c r="H6" s="287"/>
      <c r="I6" s="222"/>
      <c r="J6" s="222"/>
      <c r="K6" s="222"/>
    </row>
    <row r="7" spans="1:11" ht="25.95" customHeight="1" x14ac:dyDescent="0.4">
      <c r="A7" s="288" t="s">
        <v>434</v>
      </c>
      <c r="B7" s="289"/>
      <c r="C7" s="290" t="s">
        <v>401</v>
      </c>
      <c r="D7" s="291" t="s">
        <v>402</v>
      </c>
      <c r="E7" s="292" t="s">
        <v>403</v>
      </c>
      <c r="F7" s="292" t="s">
        <v>404</v>
      </c>
      <c r="G7" s="292" t="s">
        <v>405</v>
      </c>
      <c r="H7" s="292" t="s">
        <v>406</v>
      </c>
      <c r="I7" s="222"/>
      <c r="J7" s="222"/>
      <c r="K7" s="222"/>
    </row>
    <row r="8" spans="1:11" s="65" customFormat="1" ht="157.5" customHeight="1" x14ac:dyDescent="0.4">
      <c r="A8" s="293" t="s">
        <v>472</v>
      </c>
      <c r="B8" s="294"/>
      <c r="C8" s="295"/>
      <c r="D8" s="296"/>
      <c r="E8" s="297" t="s">
        <v>448</v>
      </c>
      <c r="F8" s="297" t="s">
        <v>449</v>
      </c>
      <c r="G8" s="297" t="s">
        <v>450</v>
      </c>
      <c r="H8" s="297" t="s">
        <v>451</v>
      </c>
      <c r="I8" s="298"/>
      <c r="J8" s="298"/>
      <c r="K8" s="298"/>
    </row>
    <row r="9" spans="1:11" ht="93" customHeight="1" x14ac:dyDescent="0.4">
      <c r="A9" s="299"/>
      <c r="B9" s="300"/>
      <c r="C9" s="301">
        <v>0.5</v>
      </c>
      <c r="D9" s="55"/>
      <c r="E9" s="56"/>
      <c r="F9" s="56"/>
      <c r="G9" s="56"/>
      <c r="H9" s="56"/>
      <c r="I9" s="222">
        <f>IF(H9&lt;&gt;"",20/20,IF(G9&lt;&gt;"",15/20,IF(F9&lt;&gt;"",8/20,IF(E9&lt;&gt;"",2/20,0))))*$C$9*20</f>
        <v>0</v>
      </c>
      <c r="J9" s="222"/>
      <c r="K9" s="240" t="str">
        <f>IF(COUNTIF(E9:H9,"")=4,"NON SAISI",IF(COUNTIF(E9:H9,"")=3,"","ERREUR"))</f>
        <v>NON SAISI</v>
      </c>
    </row>
    <row r="10" spans="1:11" ht="27" customHeight="1" x14ac:dyDescent="0.4">
      <c r="A10" s="302" t="s">
        <v>435</v>
      </c>
      <c r="B10" s="303"/>
      <c r="C10" s="290" t="s">
        <v>401</v>
      </c>
      <c r="D10" s="291" t="s">
        <v>402</v>
      </c>
      <c r="E10" s="292" t="s">
        <v>403</v>
      </c>
      <c r="F10" s="292" t="s">
        <v>404</v>
      </c>
      <c r="G10" s="292" t="s">
        <v>405</v>
      </c>
      <c r="H10" s="292" t="s">
        <v>406</v>
      </c>
      <c r="I10" s="222"/>
      <c r="J10" s="222"/>
      <c r="K10" s="240"/>
    </row>
    <row r="11" spans="1:11" ht="193.5" customHeight="1" x14ac:dyDescent="0.4">
      <c r="A11" s="293" t="s">
        <v>456</v>
      </c>
      <c r="B11" s="294"/>
      <c r="C11" s="304"/>
      <c r="D11" s="305"/>
      <c r="E11" s="306" t="s">
        <v>452</v>
      </c>
      <c r="F11" s="306" t="s">
        <v>453</v>
      </c>
      <c r="G11" s="306" t="s">
        <v>454</v>
      </c>
      <c r="H11" s="306" t="s">
        <v>455</v>
      </c>
      <c r="I11" s="222"/>
      <c r="J11" s="222"/>
      <c r="K11" s="240"/>
    </row>
    <row r="12" spans="1:11" ht="35.700000000000003" customHeight="1" x14ac:dyDescent="0.4">
      <c r="A12" s="299"/>
      <c r="B12" s="300"/>
      <c r="C12" s="301">
        <v>0.45</v>
      </c>
      <c r="D12" s="59"/>
      <c r="E12" s="56"/>
      <c r="F12" s="56"/>
      <c r="G12" s="56"/>
      <c r="H12" s="56"/>
      <c r="I12" s="222">
        <f>IF(H12&lt;&gt;"",20/20,IF(G12&lt;&gt;"",15/20,IF(F12&lt;&gt;"",8/20,IF(E12&lt;&gt;"",2/20,0))))*$C$12*20</f>
        <v>0</v>
      </c>
      <c r="J12" s="222"/>
      <c r="K12" s="240" t="str">
        <f t="shared" ref="K12:K14" si="0">IF(COUNTIF(E12:H12,"")=4,"NON SAISI",IF(COUNTIF(E12:H12,"")=3,"","ERREUR"))</f>
        <v>NON SAISI</v>
      </c>
    </row>
    <row r="13" spans="1:11" ht="9" customHeight="1" x14ac:dyDescent="0.4">
      <c r="A13" s="241"/>
      <c r="B13" s="242"/>
      <c r="C13" s="242"/>
      <c r="D13" s="242"/>
      <c r="E13" s="242"/>
      <c r="F13" s="242"/>
      <c r="G13" s="242"/>
      <c r="H13" s="242"/>
      <c r="I13" s="222"/>
      <c r="J13" s="222"/>
      <c r="K13" s="240"/>
    </row>
    <row r="14" spans="1:11" ht="34.5" customHeight="1" x14ac:dyDescent="0.4">
      <c r="A14" s="307" t="s">
        <v>457</v>
      </c>
      <c r="B14" s="308"/>
      <c r="C14" s="309">
        <v>0.05</v>
      </c>
      <c r="D14" s="55"/>
      <c r="E14" s="56"/>
      <c r="F14" s="56"/>
      <c r="G14" s="56"/>
      <c r="H14" s="56"/>
      <c r="I14" s="222">
        <f>IF(H14&lt;&gt;"",20/20,IF(G14&lt;&gt;"",15/20,IF(F14&lt;&gt;"",8/20,IF(E14&lt;&gt;"",2/20,0))))*$C$14*20</f>
        <v>0</v>
      </c>
      <c r="J14" s="222"/>
      <c r="K14" s="240" t="str">
        <f t="shared" si="0"/>
        <v>NON SAISI</v>
      </c>
    </row>
    <row r="15" spans="1:11" ht="56.25" customHeight="1" x14ac:dyDescent="0.4">
      <c r="A15" s="310" t="s">
        <v>407</v>
      </c>
      <c r="B15" s="311" t="s">
        <v>408</v>
      </c>
      <c r="C15" s="312">
        <f>C9+C12+C14</f>
        <v>1</v>
      </c>
      <c r="D15" s="313"/>
      <c r="E15" s="314"/>
      <c r="F15" s="314"/>
      <c r="G15" s="315">
        <f>SUM(I9:I14)</f>
        <v>0</v>
      </c>
      <c r="H15" s="315"/>
      <c r="I15" s="260"/>
      <c r="J15" s="222"/>
      <c r="K15" s="222"/>
    </row>
    <row r="16" spans="1:11" ht="15.45" customHeight="1" thickBot="1" x14ac:dyDescent="0.45">
      <c r="A16" s="222"/>
      <c r="B16" s="222"/>
      <c r="C16" s="277"/>
      <c r="D16" s="277"/>
      <c r="E16" s="278"/>
      <c r="F16" s="278"/>
      <c r="G16" s="278"/>
      <c r="H16" s="278"/>
      <c r="I16" s="222"/>
      <c r="J16" s="222"/>
      <c r="K16" s="222"/>
    </row>
    <row r="17" spans="1:11" ht="90.6" customHeight="1" thickBot="1" x14ac:dyDescent="0.45">
      <c r="A17" s="150" t="s">
        <v>409</v>
      </c>
      <c r="B17" s="151"/>
      <c r="C17" s="152" t="s">
        <v>410</v>
      </c>
      <c r="D17" s="152"/>
      <c r="E17" s="152"/>
      <c r="F17" s="152"/>
      <c r="G17" s="152"/>
      <c r="H17" s="153"/>
      <c r="I17" s="222"/>
      <c r="J17" s="222"/>
      <c r="K17" s="222"/>
    </row>
  </sheetData>
  <sheetProtection algorithmName="SHA-512" hashValue="YmafbQ3twPkFOMFPhA+poE93E3BJRdfrJUbg7symcUF8EmM3RpUqNM9ekvDy/rZWmhT2VtJyBJQxILv31wM/pA==" saltValue="j/na97a4hOZbYBc2E88kJg==" spinCount="100000" sheet="1" objects="1" scenarios="1"/>
  <mergeCells count="15">
    <mergeCell ref="A17:B17"/>
    <mergeCell ref="C17:H17"/>
    <mergeCell ref="A8:B9"/>
    <mergeCell ref="A11:B12"/>
    <mergeCell ref="A13:H13"/>
    <mergeCell ref="A14:B14"/>
    <mergeCell ref="G15:H15"/>
    <mergeCell ref="A7:B7"/>
    <mergeCell ref="A10:B10"/>
    <mergeCell ref="A1:B1"/>
    <mergeCell ref="C1:H1"/>
    <mergeCell ref="A2:B2"/>
    <mergeCell ref="C2:E2"/>
    <mergeCell ref="B4:H4"/>
    <mergeCell ref="A6:H6"/>
  </mergeCells>
  <pageMargins left="0.7" right="0.7" top="0.75" bottom="0.75" header="0.3" footer="0.3"/>
  <pageSetup paperSize="9" scale="80"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F110"/>
  <sheetViews>
    <sheetView showGridLines="0" topLeftCell="D1" zoomScale="80" zoomScaleNormal="80" workbookViewId="0">
      <selection activeCell="D1" sqref="A1:XFD1048576"/>
    </sheetView>
  </sheetViews>
  <sheetFormatPr baseColWidth="10" defaultColWidth="11.41015625" defaultRowHeight="13" x14ac:dyDescent="0.4"/>
  <cols>
    <col min="1" max="1" width="123.5859375" customWidth="1"/>
    <col min="2" max="2" width="76.41015625" customWidth="1"/>
    <col min="3" max="3" width="83" style="1" customWidth="1"/>
    <col min="4" max="4" width="97.5859375" customWidth="1"/>
    <col min="5" max="5" width="97.5859375" style="26" customWidth="1"/>
    <col min="6" max="6" width="44.1171875" customWidth="1"/>
  </cols>
  <sheetData>
    <row r="1" spans="1:6" ht="13.7" x14ac:dyDescent="0.4">
      <c r="A1" t="s">
        <v>74</v>
      </c>
      <c r="B1" s="3" t="s">
        <v>73</v>
      </c>
      <c r="C1" s="3" t="s">
        <v>76</v>
      </c>
      <c r="D1" s="3" t="s">
        <v>75</v>
      </c>
      <c r="E1" s="3" t="s">
        <v>328</v>
      </c>
      <c r="F1" s="3" t="s">
        <v>329</v>
      </c>
    </row>
    <row r="2" spans="1:6" ht="27" customHeight="1" x14ac:dyDescent="0.4">
      <c r="A2" s="4" t="s">
        <v>146</v>
      </c>
      <c r="B2" s="4" t="s">
        <v>152</v>
      </c>
      <c r="C2" s="5" t="s">
        <v>78</v>
      </c>
      <c r="D2" s="6" t="s">
        <v>104</v>
      </c>
      <c r="E2" s="7" t="s">
        <v>230</v>
      </c>
      <c r="F2" s="8" t="s">
        <v>288</v>
      </c>
    </row>
    <row r="3" spans="1:6" ht="27" customHeight="1" x14ac:dyDescent="0.4">
      <c r="A3" s="9" t="s">
        <v>147</v>
      </c>
      <c r="B3" s="10" t="s">
        <v>1</v>
      </c>
      <c r="C3" s="5" t="s">
        <v>79</v>
      </c>
      <c r="D3" s="11" t="s">
        <v>103</v>
      </c>
      <c r="E3" s="12" t="s">
        <v>233</v>
      </c>
      <c r="F3" s="13" t="s">
        <v>289</v>
      </c>
    </row>
    <row r="4" spans="1:6" ht="27" customHeight="1" x14ac:dyDescent="0.4">
      <c r="A4" s="4" t="s">
        <v>148</v>
      </c>
      <c r="B4" s="5" t="s">
        <v>2</v>
      </c>
      <c r="C4" s="10" t="s">
        <v>81</v>
      </c>
      <c r="D4" s="6" t="s">
        <v>80</v>
      </c>
      <c r="E4" s="12" t="s">
        <v>234</v>
      </c>
      <c r="F4" s="8" t="s">
        <v>290</v>
      </c>
    </row>
    <row r="5" spans="1:6" ht="27" customHeight="1" x14ac:dyDescent="0.4">
      <c r="A5" s="9" t="s">
        <v>149</v>
      </c>
      <c r="B5" s="10" t="s">
        <v>3</v>
      </c>
      <c r="C5" s="5" t="s">
        <v>82</v>
      </c>
      <c r="D5" s="11" t="s">
        <v>92</v>
      </c>
      <c r="E5" s="12" t="s">
        <v>235</v>
      </c>
      <c r="F5" s="13" t="s">
        <v>291</v>
      </c>
    </row>
    <row r="6" spans="1:6" ht="27" customHeight="1" x14ac:dyDescent="0.4">
      <c r="A6" s="4" t="s">
        <v>150</v>
      </c>
      <c r="B6" s="5" t="s">
        <v>4</v>
      </c>
      <c r="C6" s="10" t="s">
        <v>83</v>
      </c>
      <c r="D6" s="6" t="s">
        <v>93</v>
      </c>
      <c r="E6" s="12" t="s">
        <v>236</v>
      </c>
      <c r="F6" s="8" t="s">
        <v>292</v>
      </c>
    </row>
    <row r="7" spans="1:6" ht="27" customHeight="1" x14ac:dyDescent="0.4">
      <c r="A7" s="9" t="s">
        <v>151</v>
      </c>
      <c r="B7" s="9" t="s">
        <v>153</v>
      </c>
      <c r="C7" s="5" t="s">
        <v>84</v>
      </c>
      <c r="D7" s="6" t="s">
        <v>105</v>
      </c>
      <c r="E7" s="12" t="s">
        <v>237</v>
      </c>
      <c r="F7" s="13" t="s">
        <v>293</v>
      </c>
    </row>
    <row r="8" spans="1:6" ht="13.5" customHeight="1" x14ac:dyDescent="0.4">
      <c r="B8" s="14" t="s">
        <v>5</v>
      </c>
      <c r="C8" s="10" t="s">
        <v>85</v>
      </c>
      <c r="D8" s="15" t="s">
        <v>176</v>
      </c>
      <c r="E8" s="12" t="s">
        <v>238</v>
      </c>
      <c r="F8" s="8" t="s">
        <v>294</v>
      </c>
    </row>
    <row r="9" spans="1:6" ht="21.7" x14ac:dyDescent="0.4">
      <c r="B9" s="16" t="s">
        <v>6</v>
      </c>
      <c r="C9" s="5" t="s">
        <v>86</v>
      </c>
      <c r="D9" s="6" t="s">
        <v>106</v>
      </c>
      <c r="E9" s="12" t="s">
        <v>239</v>
      </c>
      <c r="F9" s="13" t="s">
        <v>295</v>
      </c>
    </row>
    <row r="10" spans="1:6" x14ac:dyDescent="0.4">
      <c r="B10" s="4" t="s">
        <v>154</v>
      </c>
      <c r="C10" s="10" t="s">
        <v>87</v>
      </c>
      <c r="D10" s="11" t="s">
        <v>175</v>
      </c>
      <c r="E10" s="12" t="s">
        <v>259</v>
      </c>
      <c r="F10" s="8" t="s">
        <v>296</v>
      </c>
    </row>
    <row r="11" spans="1:6" ht="21.7" x14ac:dyDescent="0.4">
      <c r="A11" s="2" t="s">
        <v>68</v>
      </c>
      <c r="B11" s="16" t="s">
        <v>7</v>
      </c>
      <c r="C11" s="5" t="s">
        <v>88</v>
      </c>
      <c r="D11" s="6" t="s">
        <v>107</v>
      </c>
      <c r="E11" s="12" t="s">
        <v>240</v>
      </c>
      <c r="F11" s="13" t="s">
        <v>297</v>
      </c>
    </row>
    <row r="12" spans="1:6" ht="18.75" customHeight="1" x14ac:dyDescent="0.4">
      <c r="A12" t="s">
        <v>69</v>
      </c>
      <c r="B12" s="14" t="s">
        <v>8</v>
      </c>
      <c r="C12" s="10" t="s">
        <v>89</v>
      </c>
      <c r="D12" s="6" t="s">
        <v>108</v>
      </c>
      <c r="E12" s="12" t="s">
        <v>241</v>
      </c>
      <c r="F12" s="8" t="s">
        <v>298</v>
      </c>
    </row>
    <row r="13" spans="1:6" ht="19.5" customHeight="1" x14ac:dyDescent="0.4">
      <c r="A13" t="s">
        <v>313</v>
      </c>
      <c r="B13" s="16" t="s">
        <v>9</v>
      </c>
      <c r="C13" s="5" t="s">
        <v>90</v>
      </c>
      <c r="D13" s="11" t="s">
        <v>109</v>
      </c>
      <c r="E13" s="12" t="s">
        <v>260</v>
      </c>
      <c r="F13" s="13" t="s">
        <v>299</v>
      </c>
    </row>
    <row r="14" spans="1:6" x14ac:dyDescent="0.4">
      <c r="A14" t="s">
        <v>70</v>
      </c>
      <c r="B14" s="14" t="s">
        <v>10</v>
      </c>
      <c r="C14" s="10" t="s">
        <v>91</v>
      </c>
      <c r="D14" s="6" t="s">
        <v>177</v>
      </c>
      <c r="E14" s="12" t="s">
        <v>242</v>
      </c>
      <c r="F14" s="8" t="s">
        <v>300</v>
      </c>
    </row>
    <row r="15" spans="1:6" x14ac:dyDescent="0.4">
      <c r="A15" t="s">
        <v>71</v>
      </c>
      <c r="B15" s="17" t="s">
        <v>155</v>
      </c>
      <c r="C15" s="10" t="s">
        <v>141</v>
      </c>
      <c r="D15" s="11" t="s">
        <v>110</v>
      </c>
      <c r="E15" s="12" t="s">
        <v>243</v>
      </c>
      <c r="F15" s="13" t="s">
        <v>301</v>
      </c>
    </row>
    <row r="16" spans="1:6" x14ac:dyDescent="0.4">
      <c r="A16" t="s">
        <v>72</v>
      </c>
      <c r="B16" s="14" t="s">
        <v>11</v>
      </c>
      <c r="C16" s="10" t="s">
        <v>142</v>
      </c>
      <c r="D16" s="6" t="s">
        <v>111</v>
      </c>
      <c r="E16" s="12" t="s">
        <v>244</v>
      </c>
      <c r="F16" s="8" t="s">
        <v>302</v>
      </c>
    </row>
    <row r="17" spans="1:6" x14ac:dyDescent="0.4">
      <c r="A17" t="s">
        <v>0</v>
      </c>
      <c r="B17" s="16" t="s">
        <v>12</v>
      </c>
      <c r="C17" s="5" t="s">
        <v>143</v>
      </c>
      <c r="D17" s="6" t="s">
        <v>112</v>
      </c>
      <c r="E17" s="12" t="s">
        <v>245</v>
      </c>
      <c r="F17" s="13" t="s">
        <v>303</v>
      </c>
    </row>
    <row r="18" spans="1:6" ht="15" customHeight="1" x14ac:dyDescent="0.4">
      <c r="B18" s="14" t="s">
        <v>13</v>
      </c>
      <c r="C18" s="10" t="s">
        <v>144</v>
      </c>
      <c r="D18" s="11" t="s">
        <v>113</v>
      </c>
      <c r="E18" s="12" t="s">
        <v>261</v>
      </c>
      <c r="F18" s="8" t="s">
        <v>304</v>
      </c>
    </row>
    <row r="19" spans="1:6" ht="64.349999999999994" x14ac:dyDescent="0.4">
      <c r="B19" s="16" t="s">
        <v>284</v>
      </c>
      <c r="C19" s="5" t="s">
        <v>145</v>
      </c>
      <c r="D19" s="6" t="s">
        <v>114</v>
      </c>
      <c r="E19" s="12" t="s">
        <v>246</v>
      </c>
      <c r="F19" s="13" t="s">
        <v>305</v>
      </c>
    </row>
    <row r="20" spans="1:6" x14ac:dyDescent="0.4">
      <c r="B20" s="5" t="s">
        <v>14</v>
      </c>
      <c r="C20" s="10" t="s">
        <v>94</v>
      </c>
      <c r="D20" s="11" t="s">
        <v>115</v>
      </c>
      <c r="E20" s="12" t="s">
        <v>247</v>
      </c>
      <c r="F20" s="8" t="s">
        <v>306</v>
      </c>
    </row>
    <row r="21" spans="1:6" x14ac:dyDescent="0.4">
      <c r="B21" s="9" t="s">
        <v>156</v>
      </c>
      <c r="C21" s="5" t="s">
        <v>95</v>
      </c>
      <c r="D21" s="6" t="s">
        <v>116</v>
      </c>
      <c r="E21" s="12" t="s">
        <v>262</v>
      </c>
      <c r="F21" s="13" t="s">
        <v>307</v>
      </c>
    </row>
    <row r="22" spans="1:6" x14ac:dyDescent="0.4">
      <c r="B22" s="5" t="s">
        <v>15</v>
      </c>
      <c r="C22" s="10" t="s">
        <v>96</v>
      </c>
      <c r="D22" s="6" t="s">
        <v>117</v>
      </c>
      <c r="E22" s="12" t="s">
        <v>248</v>
      </c>
      <c r="F22" s="8" t="s">
        <v>308</v>
      </c>
    </row>
    <row r="23" spans="1:6" x14ac:dyDescent="0.4">
      <c r="B23" s="10" t="s">
        <v>16</v>
      </c>
      <c r="C23" s="5" t="s">
        <v>97</v>
      </c>
      <c r="D23" s="11" t="s">
        <v>118</v>
      </c>
      <c r="E23" s="12" t="s">
        <v>263</v>
      </c>
      <c r="F23" s="13" t="s">
        <v>309</v>
      </c>
    </row>
    <row r="24" spans="1:6" ht="15.75" customHeight="1" x14ac:dyDescent="0.4">
      <c r="B24" s="4" t="s">
        <v>157</v>
      </c>
      <c r="C24" s="10" t="s">
        <v>98</v>
      </c>
      <c r="D24" s="6" t="s">
        <v>119</v>
      </c>
      <c r="E24" s="12" t="s">
        <v>285</v>
      </c>
      <c r="F24" s="8" t="s">
        <v>310</v>
      </c>
    </row>
    <row r="25" spans="1:6" ht="13.35" x14ac:dyDescent="0.4">
      <c r="B25" s="10" t="s">
        <v>17</v>
      </c>
      <c r="C25" s="5" t="s">
        <v>99</v>
      </c>
      <c r="D25" s="11" t="s">
        <v>120</v>
      </c>
      <c r="E25" s="7" t="s">
        <v>231</v>
      </c>
      <c r="F25" s="13" t="s">
        <v>311</v>
      </c>
    </row>
    <row r="26" spans="1:6" x14ac:dyDescent="0.4">
      <c r="B26" s="5" t="s">
        <v>18</v>
      </c>
      <c r="C26" s="10" t="s">
        <v>226</v>
      </c>
      <c r="D26" s="6" t="s">
        <v>121</v>
      </c>
      <c r="E26" s="12" t="s">
        <v>249</v>
      </c>
      <c r="F26" s="8" t="s">
        <v>312</v>
      </c>
    </row>
    <row r="27" spans="1:6" x14ac:dyDescent="0.4">
      <c r="B27" s="9" t="s">
        <v>158</v>
      </c>
      <c r="C27" s="5" t="s">
        <v>227</v>
      </c>
      <c r="D27" s="6" t="s">
        <v>122</v>
      </c>
      <c r="E27" s="12" t="s">
        <v>250</v>
      </c>
      <c r="F27" t="e">
        <f>IF(+#REF!="","",+#REF!)</f>
        <v>#REF!</v>
      </c>
    </row>
    <row r="28" spans="1:6" x14ac:dyDescent="0.4">
      <c r="B28" s="5" t="s">
        <v>19</v>
      </c>
      <c r="C28" s="5" t="s">
        <v>228</v>
      </c>
      <c r="D28" s="11" t="s">
        <v>123</v>
      </c>
      <c r="E28" s="12" t="s">
        <v>251</v>
      </c>
      <c r="F28" t="e">
        <f>IF(+#REF!="","",+#REF!)</f>
        <v>#REF!</v>
      </c>
    </row>
    <row r="29" spans="1:6" x14ac:dyDescent="0.4">
      <c r="B29" s="10" t="s">
        <v>20</v>
      </c>
      <c r="C29" s="10" t="s">
        <v>225</v>
      </c>
      <c r="D29" s="6" t="s">
        <v>124</v>
      </c>
      <c r="E29" s="12" t="s">
        <v>252</v>
      </c>
      <c r="F29" t="e">
        <f>IF(+#REF!="","",+#REF!)</f>
        <v>#REF!</v>
      </c>
    </row>
    <row r="30" spans="1:6" x14ac:dyDescent="0.4">
      <c r="B30" s="4" t="s">
        <v>159</v>
      </c>
      <c r="C30" s="5" t="s">
        <v>229</v>
      </c>
      <c r="D30" s="11" t="s">
        <v>125</v>
      </c>
      <c r="E30" s="12" t="s">
        <v>253</v>
      </c>
      <c r="F30" t="e">
        <f>IF(+#REF!="","",+#REF!)</f>
        <v>#REF!</v>
      </c>
    </row>
    <row r="31" spans="1:6" x14ac:dyDescent="0.4">
      <c r="B31" s="10" t="s">
        <v>21</v>
      </c>
      <c r="C31" s="10" t="s">
        <v>219</v>
      </c>
      <c r="D31" s="6" t="s">
        <v>126</v>
      </c>
      <c r="E31" s="12" t="s">
        <v>254</v>
      </c>
      <c r="F31" t="e">
        <f>IF(+#REF!="","",+#REF!)</f>
        <v>#REF!</v>
      </c>
    </row>
    <row r="32" spans="1:6" x14ac:dyDescent="0.4">
      <c r="B32" s="5" t="s">
        <v>22</v>
      </c>
      <c r="C32" s="5" t="s">
        <v>220</v>
      </c>
      <c r="D32" s="6" t="s">
        <v>127</v>
      </c>
      <c r="E32" s="12" t="s">
        <v>255</v>
      </c>
      <c r="F32" t="e">
        <f>IF(+#REF!="","",+#REF!)</f>
        <v>#REF!</v>
      </c>
    </row>
    <row r="33" spans="2:6" ht="13.5" customHeight="1" x14ac:dyDescent="0.4">
      <c r="B33" s="9" t="s">
        <v>160</v>
      </c>
      <c r="C33" s="10" t="s">
        <v>221</v>
      </c>
      <c r="D33" s="11" t="s">
        <v>128</v>
      </c>
      <c r="E33" s="12" t="s">
        <v>256</v>
      </c>
      <c r="F33" t="e">
        <f>IF(+#REF!="","",+#REF!)</f>
        <v>#REF!</v>
      </c>
    </row>
    <row r="34" spans="2:6" x14ac:dyDescent="0.4">
      <c r="B34" s="5" t="s">
        <v>23</v>
      </c>
      <c r="C34" s="5" t="s">
        <v>222</v>
      </c>
      <c r="D34" s="6" t="s">
        <v>129</v>
      </c>
      <c r="E34" s="12" t="s">
        <v>257</v>
      </c>
      <c r="F34" t="e">
        <f>IF(+#REF!="","",+#REF!)</f>
        <v>#REF!</v>
      </c>
    </row>
    <row r="35" spans="2:6" ht="15" customHeight="1" x14ac:dyDescent="0.4">
      <c r="B35" s="10" t="s">
        <v>24</v>
      </c>
      <c r="C35" s="10" t="s">
        <v>223</v>
      </c>
      <c r="D35" s="11" t="s">
        <v>130</v>
      </c>
      <c r="E35" s="12" t="s">
        <v>264</v>
      </c>
      <c r="F35" t="e">
        <f>IF(+#REF!="","",+#REF!)</f>
        <v>#REF!</v>
      </c>
    </row>
    <row r="36" spans="2:6" ht="21.7" x14ac:dyDescent="0.4">
      <c r="B36" s="14" t="s">
        <v>25</v>
      </c>
      <c r="C36" s="10" t="s">
        <v>224</v>
      </c>
      <c r="D36" s="6" t="s">
        <v>131</v>
      </c>
      <c r="E36" s="12" t="s">
        <v>258</v>
      </c>
      <c r="F36" t="e">
        <f>IF(+#REF!="","",+#REF!)</f>
        <v>#REF!</v>
      </c>
    </row>
    <row r="37" spans="2:6" x14ac:dyDescent="0.4">
      <c r="B37" s="10" t="s">
        <v>26</v>
      </c>
      <c r="C37" s="5"/>
      <c r="D37" s="6" t="s">
        <v>132</v>
      </c>
      <c r="E37" s="12" t="s">
        <v>286</v>
      </c>
      <c r="F37" t="e">
        <f>IF(+#REF!="","",+#REF!)</f>
        <v>#REF!</v>
      </c>
    </row>
    <row r="38" spans="2:6" x14ac:dyDescent="0.4">
      <c r="B38" s="5" t="s">
        <v>27</v>
      </c>
      <c r="C38" s="10"/>
      <c r="D38" s="11" t="s">
        <v>133</v>
      </c>
      <c r="E38" s="12" t="s">
        <v>287</v>
      </c>
      <c r="F38" t="e">
        <f>IF(+#REF!="","",+#REF!)</f>
        <v>#REF!</v>
      </c>
    </row>
    <row r="39" spans="2:6" ht="12.75" customHeight="1" x14ac:dyDescent="0.4">
      <c r="B39" s="9" t="s">
        <v>161</v>
      </c>
      <c r="C39" s="5"/>
      <c r="D39" s="6" t="s">
        <v>134</v>
      </c>
      <c r="E39" s="7" t="s">
        <v>265</v>
      </c>
      <c r="F39" t="e">
        <f>IF(+#REF!="","",+#REF!)</f>
        <v>#REF!</v>
      </c>
    </row>
    <row r="40" spans="2:6" x14ac:dyDescent="0.4">
      <c r="B40" s="5" t="s">
        <v>28</v>
      </c>
      <c r="C40" s="10"/>
      <c r="D40" s="11" t="s">
        <v>100</v>
      </c>
      <c r="E40" s="18" t="s">
        <v>314</v>
      </c>
      <c r="F40" t="e">
        <f>IF(+#REF!="","",+#REF!)</f>
        <v>#REF!</v>
      </c>
    </row>
    <row r="41" spans="2:6" x14ac:dyDescent="0.4">
      <c r="B41" s="10" t="s">
        <v>29</v>
      </c>
      <c r="C41" s="5"/>
      <c r="D41" s="6" t="s">
        <v>101</v>
      </c>
      <c r="E41" s="18" t="s">
        <v>315</v>
      </c>
      <c r="F41" t="e">
        <f>IF(+#REF!="","",+#REF!)</f>
        <v>#REF!</v>
      </c>
    </row>
    <row r="42" spans="2:6" x14ac:dyDescent="0.4">
      <c r="B42" s="5" t="s">
        <v>30</v>
      </c>
      <c r="C42" s="10"/>
      <c r="D42" s="6" t="s">
        <v>102</v>
      </c>
      <c r="E42" s="19" t="s">
        <v>316</v>
      </c>
      <c r="F42" t="e">
        <f>IF(+#REF!="","",+#REF!)</f>
        <v>#REF!</v>
      </c>
    </row>
    <row r="43" spans="2:6" x14ac:dyDescent="0.4">
      <c r="B43" s="9" t="s">
        <v>162</v>
      </c>
      <c r="C43" s="5"/>
      <c r="D43" s="11" t="s">
        <v>135</v>
      </c>
      <c r="E43" s="18" t="s">
        <v>317</v>
      </c>
      <c r="F43" t="e">
        <f>IF(+#REF!="","",+#REF!)</f>
        <v>#REF!</v>
      </c>
    </row>
    <row r="44" spans="2:6" x14ac:dyDescent="0.4">
      <c r="B44" s="5" t="s">
        <v>31</v>
      </c>
      <c r="C44" s="10"/>
      <c r="D44" s="6" t="s">
        <v>136</v>
      </c>
      <c r="E44" s="19" t="s">
        <v>318</v>
      </c>
      <c r="F44" t="e">
        <f>IF(+#REF!="","",+#REF!)</f>
        <v>#REF!</v>
      </c>
    </row>
    <row r="45" spans="2:6" x14ac:dyDescent="0.4">
      <c r="B45" s="10" t="s">
        <v>32</v>
      </c>
      <c r="C45" s="5"/>
      <c r="D45" s="11" t="s">
        <v>137</v>
      </c>
      <c r="E45" s="18" t="s">
        <v>319</v>
      </c>
      <c r="F45" t="e">
        <f>IF(+#REF!="","",+#REF!)</f>
        <v>#REF!</v>
      </c>
    </row>
    <row r="46" spans="2:6" x14ac:dyDescent="0.4">
      <c r="B46" s="4" t="s">
        <v>163</v>
      </c>
      <c r="C46" s="10"/>
      <c r="D46" s="6" t="s">
        <v>138</v>
      </c>
      <c r="E46" s="19" t="s">
        <v>320</v>
      </c>
      <c r="F46" t="e">
        <f>IF(+#REF!="","",+#REF!)</f>
        <v>#REF!</v>
      </c>
    </row>
    <row r="47" spans="2:6" x14ac:dyDescent="0.4">
      <c r="B47" s="10" t="s">
        <v>33</v>
      </c>
      <c r="C47" s="5"/>
      <c r="D47" s="6" t="s">
        <v>139</v>
      </c>
      <c r="E47" s="18" t="s">
        <v>321</v>
      </c>
      <c r="F47" t="e">
        <f>IF(+#REF!="","",+#REF!)</f>
        <v>#REF!</v>
      </c>
    </row>
    <row r="48" spans="2:6" x14ac:dyDescent="0.4">
      <c r="B48" s="4" t="s">
        <v>164</v>
      </c>
      <c r="C48" s="10"/>
      <c r="D48" s="11" t="s">
        <v>140</v>
      </c>
      <c r="E48" s="19" t="s">
        <v>322</v>
      </c>
      <c r="F48" t="e">
        <f>IF(+#REF!="","",+#REF!)</f>
        <v>#REF!</v>
      </c>
    </row>
    <row r="49" spans="2:6" x14ac:dyDescent="0.4">
      <c r="B49" s="10" t="s">
        <v>34</v>
      </c>
      <c r="C49" s="5"/>
      <c r="D49" s="6"/>
      <c r="E49" s="18" t="s">
        <v>323</v>
      </c>
      <c r="F49" t="e">
        <f>IF(+#REF!="","",+#REF!)</f>
        <v>#REF!</v>
      </c>
    </row>
    <row r="50" spans="2:6" x14ac:dyDescent="0.4">
      <c r="B50" s="5" t="s">
        <v>35</v>
      </c>
      <c r="C50" s="10"/>
      <c r="D50" s="11"/>
      <c r="E50" s="19" t="s">
        <v>324</v>
      </c>
      <c r="F50" t="e">
        <f>IF(+#REF!="","",+#REF!)</f>
        <v>#REF!</v>
      </c>
    </row>
    <row r="51" spans="2:6" x14ac:dyDescent="0.4">
      <c r="B51" s="10" t="s">
        <v>36</v>
      </c>
      <c r="C51" s="5"/>
      <c r="D51" s="6"/>
      <c r="E51" s="18" t="s">
        <v>325</v>
      </c>
      <c r="F51" t="e">
        <f>IF(+#REF!="","",+#REF!)</f>
        <v>#REF!</v>
      </c>
    </row>
    <row r="52" spans="2:6" x14ac:dyDescent="0.4">
      <c r="B52" s="4" t="s">
        <v>165</v>
      </c>
      <c r="C52" s="10"/>
      <c r="D52" s="6"/>
      <c r="E52" s="19" t="s">
        <v>326</v>
      </c>
      <c r="F52" t="e">
        <f>IF(+#REF!="","",+#REF!)</f>
        <v>#REF!</v>
      </c>
    </row>
    <row r="53" spans="2:6" x14ac:dyDescent="0.4">
      <c r="B53" s="10" t="s">
        <v>37</v>
      </c>
      <c r="C53" s="5"/>
      <c r="D53" s="11"/>
      <c r="E53" s="18" t="s">
        <v>327</v>
      </c>
      <c r="F53" t="e">
        <f>IF(+#REF!="","",+#REF!)</f>
        <v>#REF!</v>
      </c>
    </row>
    <row r="54" spans="2:6" ht="13.35" x14ac:dyDescent="0.4">
      <c r="B54" s="5" t="s">
        <v>38</v>
      </c>
      <c r="C54" s="10"/>
      <c r="D54" s="6"/>
      <c r="E54" s="7" t="s">
        <v>283</v>
      </c>
      <c r="F54" t="e">
        <f>IF(+#REF!="","",+#REF!)</f>
        <v>#REF!</v>
      </c>
    </row>
    <row r="55" spans="2:6" x14ac:dyDescent="0.4">
      <c r="B55" s="10" t="s">
        <v>39</v>
      </c>
      <c r="C55" s="5"/>
      <c r="D55" s="11"/>
      <c r="E55" s="12" t="s">
        <v>266</v>
      </c>
      <c r="F55" t="e">
        <f>IF(+#REF!="","",+#REF!)</f>
        <v>#REF!</v>
      </c>
    </row>
    <row r="56" spans="2:6" x14ac:dyDescent="0.4">
      <c r="B56" s="5" t="s">
        <v>40</v>
      </c>
      <c r="C56" s="10"/>
      <c r="D56" s="6"/>
      <c r="E56" s="12" t="s">
        <v>267</v>
      </c>
      <c r="F56" t="e">
        <f>IF(+#REF!="","",+#REF!)</f>
        <v>#REF!</v>
      </c>
    </row>
    <row r="57" spans="2:6" x14ac:dyDescent="0.4">
      <c r="B57" s="10" t="s">
        <v>41</v>
      </c>
      <c r="C57" s="5"/>
      <c r="D57" s="6"/>
      <c r="E57" s="12" t="s">
        <v>268</v>
      </c>
      <c r="F57" t="e">
        <f>IF(+#REF!="","",+#REF!)</f>
        <v>#REF!</v>
      </c>
    </row>
    <row r="58" spans="2:6" x14ac:dyDescent="0.4">
      <c r="B58" s="4" t="s">
        <v>166</v>
      </c>
      <c r="C58" s="10"/>
      <c r="D58" s="11"/>
      <c r="E58" s="12" t="s">
        <v>269</v>
      </c>
      <c r="F58" t="e">
        <f>IF(+#REF!="","",+#REF!)</f>
        <v>#REF!</v>
      </c>
    </row>
    <row r="59" spans="2:6" ht="13.35" x14ac:dyDescent="0.4">
      <c r="B59" s="10" t="s">
        <v>42</v>
      </c>
      <c r="C59" s="20" t="s">
        <v>179</v>
      </c>
      <c r="D59" s="6"/>
      <c r="E59" s="12" t="s">
        <v>270</v>
      </c>
      <c r="F59" t="e">
        <f>IF(+#REF!="","",+#REF!)</f>
        <v>#REF!</v>
      </c>
    </row>
    <row r="60" spans="2:6" x14ac:dyDescent="0.4">
      <c r="B60" s="5" t="s">
        <v>43</v>
      </c>
      <c r="C60" s="21" t="s">
        <v>178</v>
      </c>
      <c r="D60" s="11"/>
      <c r="E60" s="12" t="s">
        <v>271</v>
      </c>
      <c r="F60" t="e">
        <f>IF(+#REF!="","",+#REF!)</f>
        <v>#REF!</v>
      </c>
    </row>
    <row r="61" spans="2:6" x14ac:dyDescent="0.4">
      <c r="B61" s="9" t="s">
        <v>167</v>
      </c>
      <c r="C61" s="21" t="s">
        <v>180</v>
      </c>
      <c r="D61" s="6"/>
      <c r="E61" s="12" t="s">
        <v>272</v>
      </c>
      <c r="F61" t="e">
        <f>IF(+#REF!="","",+#REF!)</f>
        <v>#REF!</v>
      </c>
    </row>
    <row r="62" spans="2:6" x14ac:dyDescent="0.4">
      <c r="B62" s="5" t="s">
        <v>44</v>
      </c>
      <c r="C62" s="21" t="s">
        <v>181</v>
      </c>
      <c r="D62" s="6"/>
      <c r="E62" s="12" t="s">
        <v>273</v>
      </c>
      <c r="F62" t="e">
        <f>IF(+#REF!="","",+#REF!)</f>
        <v>#REF!</v>
      </c>
    </row>
    <row r="63" spans="2:6" x14ac:dyDescent="0.4">
      <c r="B63" s="10" t="s">
        <v>45</v>
      </c>
      <c r="C63" s="21" t="s">
        <v>182</v>
      </c>
      <c r="D63" s="11"/>
      <c r="E63" s="12" t="s">
        <v>274</v>
      </c>
      <c r="F63" t="e">
        <f>IF(+#REF!="","",+#REF!)</f>
        <v>#REF!</v>
      </c>
    </row>
    <row r="64" spans="2:6" x14ac:dyDescent="0.4">
      <c r="B64" s="5" t="s">
        <v>46</v>
      </c>
      <c r="C64" s="21" t="s">
        <v>183</v>
      </c>
      <c r="D64" s="6"/>
      <c r="E64" s="12" t="s">
        <v>275</v>
      </c>
      <c r="F64" t="e">
        <f>IF(+#REF!="","",+#REF!)</f>
        <v>#REF!</v>
      </c>
    </row>
    <row r="65" spans="2:6" x14ac:dyDescent="0.4">
      <c r="B65" s="10" t="s">
        <v>47</v>
      </c>
      <c r="C65" s="21" t="s">
        <v>184</v>
      </c>
      <c r="D65" s="11"/>
      <c r="E65" s="12" t="s">
        <v>276</v>
      </c>
      <c r="F65" t="e">
        <f>IF(+#REF!="","",+#REF!)</f>
        <v>#REF!</v>
      </c>
    </row>
    <row r="66" spans="2:6" x14ac:dyDescent="0.4">
      <c r="B66" s="4" t="s">
        <v>168</v>
      </c>
      <c r="C66" s="21" t="s">
        <v>185</v>
      </c>
      <c r="D66" s="6"/>
      <c r="E66" s="22" t="s">
        <v>232</v>
      </c>
      <c r="F66" t="e">
        <f>IF(+#REF!="","",+#REF!)</f>
        <v>#REF!</v>
      </c>
    </row>
    <row r="67" spans="2:6" x14ac:dyDescent="0.4">
      <c r="B67" s="10" t="s">
        <v>48</v>
      </c>
      <c r="C67" s="21" t="s">
        <v>186</v>
      </c>
      <c r="D67" s="6"/>
      <c r="E67" s="12" t="s">
        <v>277</v>
      </c>
      <c r="F67" t="e">
        <f>IF(+#REF!="","",+#REF!)</f>
        <v>#REF!</v>
      </c>
    </row>
    <row r="68" spans="2:6" x14ac:dyDescent="0.4">
      <c r="B68" s="5" t="s">
        <v>49</v>
      </c>
      <c r="C68" s="23"/>
      <c r="D68" s="11"/>
      <c r="E68" s="12" t="s">
        <v>278</v>
      </c>
      <c r="F68" t="e">
        <f>IF(+#REF!="","",+#REF!)</f>
        <v>#REF!</v>
      </c>
    </row>
    <row r="69" spans="2:6" x14ac:dyDescent="0.4">
      <c r="B69" s="9" t="s">
        <v>169</v>
      </c>
      <c r="C69" s="24"/>
      <c r="D69" s="6"/>
      <c r="E69" s="12" t="s">
        <v>279</v>
      </c>
      <c r="F69" t="e">
        <f>IF(+#REF!="","",+#REF!)</f>
        <v>#REF!</v>
      </c>
    </row>
    <row r="70" spans="2:6" ht="85.7" x14ac:dyDescent="0.4">
      <c r="B70" s="14" t="s">
        <v>67</v>
      </c>
      <c r="C70" s="25"/>
      <c r="D70" s="11"/>
      <c r="E70" s="12" t="s">
        <v>280</v>
      </c>
      <c r="F70" t="e">
        <f>IF(+#REF!="","",+#REF!)</f>
        <v>#REF!</v>
      </c>
    </row>
    <row r="71" spans="2:6" x14ac:dyDescent="0.4">
      <c r="B71" s="9" t="s">
        <v>170</v>
      </c>
      <c r="C71" s="24" t="s">
        <v>187</v>
      </c>
      <c r="D71" s="6"/>
      <c r="E71" s="12" t="s">
        <v>281</v>
      </c>
      <c r="F71" t="e">
        <f>IF(+#REF!="","",+#REF!)</f>
        <v>#REF!</v>
      </c>
    </row>
    <row r="72" spans="2:6" x14ac:dyDescent="0.4">
      <c r="B72" s="5" t="s">
        <v>50</v>
      </c>
      <c r="C72" s="24" t="s">
        <v>188</v>
      </c>
      <c r="D72" s="6"/>
      <c r="E72" s="12" t="s">
        <v>282</v>
      </c>
      <c r="F72" t="e">
        <f>IF(+#REF!="","",+#REF!)</f>
        <v>#REF!</v>
      </c>
    </row>
    <row r="73" spans="2:6" x14ac:dyDescent="0.4">
      <c r="B73" s="10" t="s">
        <v>51</v>
      </c>
      <c r="C73" s="24" t="s">
        <v>189</v>
      </c>
      <c r="D73" s="11"/>
      <c r="E73" s="12"/>
      <c r="F73" t="e">
        <f>IF(+#REF!="","",+#REF!)</f>
        <v>#REF!</v>
      </c>
    </row>
    <row r="74" spans="2:6" x14ac:dyDescent="0.4">
      <c r="B74" s="5" t="s">
        <v>52</v>
      </c>
      <c r="C74" s="24" t="s">
        <v>190</v>
      </c>
      <c r="D74" s="6"/>
      <c r="E74" s="12"/>
      <c r="F74" t="e">
        <f>IF(+#REF!="","",+#REF!)</f>
        <v>#REF!</v>
      </c>
    </row>
    <row r="75" spans="2:6" x14ac:dyDescent="0.4">
      <c r="B75" s="9" t="s">
        <v>171</v>
      </c>
      <c r="C75" s="24" t="s">
        <v>191</v>
      </c>
      <c r="D75" s="11"/>
      <c r="F75" t="e">
        <f>IF(+#REF!="","",+#REF!)</f>
        <v>#REF!</v>
      </c>
    </row>
    <row r="76" spans="2:6" x14ac:dyDescent="0.4">
      <c r="B76" s="5" t="s">
        <v>53</v>
      </c>
      <c r="C76" s="24" t="s">
        <v>192</v>
      </c>
      <c r="E76" s="27" t="s">
        <v>330</v>
      </c>
      <c r="F76" t="e">
        <f>IF(+#REF!="","",+#REF!)</f>
        <v>#REF!</v>
      </c>
    </row>
    <row r="77" spans="2:6" x14ac:dyDescent="0.4">
      <c r="B77" s="10" t="s">
        <v>54</v>
      </c>
      <c r="C77" s="24" t="s">
        <v>193</v>
      </c>
    </row>
    <row r="78" spans="2:6" x14ac:dyDescent="0.4">
      <c r="B78" s="4" t="s">
        <v>172</v>
      </c>
      <c r="C78" s="24" t="s">
        <v>194</v>
      </c>
    </row>
    <row r="79" spans="2:6" x14ac:dyDescent="0.4">
      <c r="B79" s="10" t="s">
        <v>55</v>
      </c>
      <c r="C79" s="24" t="s">
        <v>195</v>
      </c>
    </row>
    <row r="80" spans="2:6" x14ac:dyDescent="0.4">
      <c r="B80" s="5" t="s">
        <v>56</v>
      </c>
      <c r="C80" s="24" t="s">
        <v>196</v>
      </c>
    </row>
    <row r="81" spans="2:3" x14ac:dyDescent="0.4">
      <c r="B81" s="10" t="s">
        <v>57</v>
      </c>
      <c r="C81" s="24" t="s">
        <v>197</v>
      </c>
    </row>
    <row r="82" spans="2:3" ht="21.7" x14ac:dyDescent="0.4">
      <c r="B82" s="14" t="s">
        <v>58</v>
      </c>
      <c r="C82" s="24" t="s">
        <v>198</v>
      </c>
    </row>
    <row r="83" spans="2:3" x14ac:dyDescent="0.4">
      <c r="B83" s="9" t="s">
        <v>173</v>
      </c>
      <c r="C83" s="24" t="s">
        <v>199</v>
      </c>
    </row>
    <row r="84" spans="2:3" x14ac:dyDescent="0.4">
      <c r="B84" s="5" t="s">
        <v>59</v>
      </c>
      <c r="C84" s="24" t="s">
        <v>200</v>
      </c>
    </row>
    <row r="85" spans="2:3" x14ac:dyDescent="0.4">
      <c r="B85" s="10" t="s">
        <v>77</v>
      </c>
      <c r="C85" s="24" t="s">
        <v>201</v>
      </c>
    </row>
    <row r="86" spans="2:3" ht="21.7" x14ac:dyDescent="0.4">
      <c r="B86" s="14" t="s">
        <v>60</v>
      </c>
      <c r="C86" s="24" t="s">
        <v>202</v>
      </c>
    </row>
    <row r="87" spans="2:3" x14ac:dyDescent="0.4">
      <c r="B87" s="10" t="s">
        <v>61</v>
      </c>
      <c r="C87" s="24" t="s">
        <v>203</v>
      </c>
    </row>
    <row r="88" spans="2:3" x14ac:dyDescent="0.4">
      <c r="B88" s="14" t="s">
        <v>62</v>
      </c>
      <c r="C88" s="24" t="s">
        <v>204</v>
      </c>
    </row>
    <row r="89" spans="2:3" x14ac:dyDescent="0.4">
      <c r="B89" s="9" t="s">
        <v>174</v>
      </c>
      <c r="C89" s="24" t="s">
        <v>205</v>
      </c>
    </row>
    <row r="90" spans="2:3" ht="25.5" customHeight="1" x14ac:dyDescent="0.4">
      <c r="B90" s="14" t="s">
        <v>63</v>
      </c>
      <c r="C90" s="24" t="s">
        <v>206</v>
      </c>
    </row>
    <row r="91" spans="2:3" ht="21.7" x14ac:dyDescent="0.4">
      <c r="B91" s="16" t="s">
        <v>64</v>
      </c>
      <c r="C91" s="24" t="s">
        <v>207</v>
      </c>
    </row>
    <row r="92" spans="2:3" ht="43" x14ac:dyDescent="0.4">
      <c r="B92" s="14" t="s">
        <v>66</v>
      </c>
      <c r="C92" s="24" t="s">
        <v>208</v>
      </c>
    </row>
    <row r="93" spans="2:3" ht="21.7" x14ac:dyDescent="0.4">
      <c r="B93" s="16" t="s">
        <v>65</v>
      </c>
      <c r="C93" s="24" t="s">
        <v>209</v>
      </c>
    </row>
    <row r="94" spans="2:3" x14ac:dyDescent="0.4">
      <c r="B94" s="1"/>
      <c r="C94" s="24" t="s">
        <v>210</v>
      </c>
    </row>
    <row r="95" spans="2:3" x14ac:dyDescent="0.4">
      <c r="C95" s="24" t="s">
        <v>211</v>
      </c>
    </row>
    <row r="96" spans="2:3" x14ac:dyDescent="0.4">
      <c r="C96" s="24" t="s">
        <v>212</v>
      </c>
    </row>
    <row r="97" spans="3:3" x14ac:dyDescent="0.4">
      <c r="C97" s="24" t="s">
        <v>213</v>
      </c>
    </row>
    <row r="98" spans="3:3" x14ac:dyDescent="0.4">
      <c r="C98" s="24" t="s">
        <v>214</v>
      </c>
    </row>
    <row r="99" spans="3:3" x14ac:dyDescent="0.4">
      <c r="C99" s="24" t="s">
        <v>215</v>
      </c>
    </row>
    <row r="100" spans="3:3" x14ac:dyDescent="0.4">
      <c r="C100" s="24" t="s">
        <v>216</v>
      </c>
    </row>
    <row r="101" spans="3:3" x14ac:dyDescent="0.4">
      <c r="C101" s="24" t="s">
        <v>217</v>
      </c>
    </row>
    <row r="102" spans="3:3" x14ac:dyDescent="0.4">
      <c r="C102" s="24" t="s">
        <v>218</v>
      </c>
    </row>
    <row r="103" spans="3:3" x14ac:dyDescent="0.4">
      <c r="C103" s="24"/>
    </row>
    <row r="104" spans="3:3" x14ac:dyDescent="0.4">
      <c r="C104" s="24"/>
    </row>
    <row r="105" spans="3:3" x14ac:dyDescent="0.4">
      <c r="C105" s="24"/>
    </row>
    <row r="106" spans="3:3" x14ac:dyDescent="0.4">
      <c r="C106" s="24"/>
    </row>
    <row r="107" spans="3:3" x14ac:dyDescent="0.4">
      <c r="C107" s="24"/>
    </row>
    <row r="108" spans="3:3" x14ac:dyDescent="0.4">
      <c r="C108" s="24"/>
    </row>
    <row r="109" spans="3:3" x14ac:dyDescent="0.4">
      <c r="C109" s="24"/>
    </row>
    <row r="110" spans="3:3" x14ac:dyDescent="0.4">
      <c r="C110" s="24"/>
    </row>
  </sheetData>
  <sheetProtection algorithmName="SHA-512" hashValue="TW1cRyt1aCq1xANIttqB3xwKGjHYXMDZGvynBoXzmyw8mkbZtDr9ipja0uCD6pfT7S59SrTc9F9v3vpZ7JwODw==" saltValue="oyFhciZ9cyUT18UmqVfOgA==" spinCount="100000" sheet="1" objects="1" scenarios="1" selectLockedCells="1" selectUnlockedCell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06CD18CD-13F4-472B-B1AB-DDBE2AC449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11</vt:i4>
      </vt:variant>
    </vt:vector>
  </HeadingPairs>
  <TitlesOfParts>
    <vt:vector size="20" baseType="lpstr">
      <vt:lpstr>Evaluation-CCF</vt:lpstr>
      <vt:lpstr>EP1</vt:lpstr>
      <vt:lpstr>EP2</vt:lpstr>
      <vt:lpstr>EP3</vt:lpstr>
      <vt:lpstr>Dossier-CAP</vt:lpstr>
      <vt:lpstr>grille-EP1</vt:lpstr>
      <vt:lpstr>grille-EP2</vt:lpstr>
      <vt:lpstr>grille-EP3</vt:lpstr>
      <vt:lpstr>LISTES</vt:lpstr>
      <vt:lpstr>CIP</vt:lpstr>
      <vt:lpstr>COMP</vt:lpstr>
      <vt:lpstr>TravailDemandé</vt:lpstr>
      <vt:lpstr>'Dossier-CAP'!Zone_d_impression</vt:lpstr>
      <vt:lpstr>'EP1'!Zone_d_impression</vt:lpstr>
      <vt:lpstr>'EP2'!Zone_d_impression</vt:lpstr>
      <vt:lpstr>'EP3'!Zone_d_impression</vt:lpstr>
      <vt:lpstr>'Evaluation-CCF'!Zone_d_impression</vt:lpstr>
      <vt:lpstr>'grille-EP1'!Zone_d_impression</vt:lpstr>
      <vt:lpstr>'grille-EP2'!Zone_d_impression</vt:lpstr>
      <vt:lpstr>'grille-EP3'!Zone_d_impression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grille aepe</dc:title>
  <dc:creator>AD-MFB-MP</dc:creator>
  <cp:lastModifiedBy>anne durand</cp:lastModifiedBy>
  <cp:lastPrinted>2019-06-20T08:37:02Z</cp:lastPrinted>
  <dcterms:created xsi:type="dcterms:W3CDTF">2016-03-14T07:51:57Z</dcterms:created>
  <dcterms:modified xsi:type="dcterms:W3CDTF">2021-02-09T11:09:39Z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TC028023699991</vt:lpwstr>
  </property>
</Properties>
</file>