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gallandl\Work Folders\Documents\SBSSA Rouen 2025_26\BCP ASSP\CCF\Grilles MAJ R2025\"/>
    </mc:Choice>
  </mc:AlternateContent>
  <xr:revisionPtr revIDLastSave="0" documentId="8_{754DDCF6-16A4-42B9-8B17-6761DA175F13}" xr6:coauthVersionLast="47" xr6:coauthVersionMax="47" xr10:uidLastSave="{00000000-0000-0000-0000-000000000000}"/>
  <bookViews>
    <workbookView xWindow="28680" yWindow="-120" windowWidth="29040" windowHeight="15720" activeTab="7" xr2:uid="{D191CBE1-09C3-4B54-9D53-D67F19A4D08A}"/>
  </bookViews>
  <sheets>
    <sheet name="Utilisation du fichier" sheetId="14" r:id="rId1"/>
    <sheet name="Synthèse" sheetId="3" r:id="rId2"/>
    <sheet name="E31-Dossier" sheetId="10" r:id="rId3"/>
    <sheet name="E31" sheetId="2" r:id="rId4"/>
    <sheet name="E32-Oral" sheetId="11" r:id="rId5"/>
    <sheet name="E32" sheetId="5" r:id="rId6"/>
    <sheet name="E33-Dossier" sheetId="12" r:id="rId7"/>
    <sheet name=" E33-S1 PFMP" sheetId="7" r:id="rId8"/>
    <sheet name="E33-S2 CF" sheetId="8" r:id="rId9"/>
  </sheets>
  <definedNames>
    <definedName name="_xlnm.Print_Titles" localSheetId="1">Synthèse!$1:$9</definedName>
    <definedName name="_xlnm.Print_Area" localSheetId="7">' E33-S1 PFMP'!$A$1:$I$97</definedName>
    <definedName name="_xlnm.Print_Area" localSheetId="3">'E31'!$A$1:$P$116</definedName>
    <definedName name="_xlnm.Print_Area" localSheetId="5">'E32'!$A$1:$I$164</definedName>
    <definedName name="_xlnm.Print_Area" localSheetId="8">'E33-S2 CF'!$A$1:$I$74</definedName>
    <definedName name="_xlnm.Print_Area" localSheetId="1">Synthèse!$A$1:$J$43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 i="5" l="1"/>
  <c r="F1" i="8"/>
  <c r="F1" i="7"/>
  <c r="E13" i="12"/>
  <c r="E9" i="12"/>
  <c r="E8" i="12"/>
  <c r="F17" i="11"/>
  <c r="D154" i="5" s="1"/>
  <c r="F26" i="3" s="1"/>
  <c r="F15" i="11"/>
  <c r="F12" i="11"/>
  <c r="D106" i="2"/>
  <c r="F16" i="3" s="1"/>
  <c r="G23" i="10"/>
  <c r="G21" i="10"/>
  <c r="G19" i="10"/>
  <c r="G17" i="10"/>
  <c r="G15" i="10"/>
  <c r="G13" i="10"/>
  <c r="G11" i="10"/>
  <c r="E16" i="3"/>
  <c r="E15" i="3"/>
  <c r="E14" i="3"/>
  <c r="E13" i="3"/>
  <c r="E12" i="3"/>
  <c r="E11" i="3"/>
  <c r="E26" i="3"/>
  <c r="E25" i="3"/>
  <c r="E24" i="3"/>
  <c r="E23" i="3"/>
  <c r="E22" i="3"/>
  <c r="E21" i="3"/>
  <c r="E42" i="3"/>
  <c r="E41" i="3"/>
  <c r="E40" i="3"/>
  <c r="E39" i="3"/>
  <c r="E35" i="3"/>
  <c r="E34" i="3"/>
  <c r="E33" i="3"/>
  <c r="E32" i="3"/>
  <c r="C65" i="8"/>
  <c r="E43" i="3" s="1"/>
  <c r="D28" i="8"/>
  <c r="F40" i="3" s="1"/>
  <c r="D15" i="8"/>
  <c r="F39" i="3" s="1"/>
  <c r="C87" i="7"/>
  <c r="C88" i="7" s="1"/>
  <c r="E36" i="3" s="1"/>
  <c r="D72" i="7"/>
  <c r="F35" i="3" s="1"/>
  <c r="D52" i="7"/>
  <c r="F34" i="3" s="1"/>
  <c r="D15" i="7"/>
  <c r="F32" i="3" s="1"/>
  <c r="C152" i="5"/>
  <c r="C155" i="5" s="1"/>
  <c r="E27" i="3" s="1"/>
  <c r="E28" i="3" s="1"/>
  <c r="D127" i="5"/>
  <c r="F24" i="3" s="1"/>
  <c r="D105" i="5"/>
  <c r="F23" i="3" s="1"/>
  <c r="D80" i="5"/>
  <c r="F22" i="3" s="1"/>
  <c r="D14" i="5"/>
  <c r="K96" i="2"/>
  <c r="D96" i="2"/>
  <c r="K80" i="2"/>
  <c r="D80" i="2"/>
  <c r="K51" i="2"/>
  <c r="D51" i="2"/>
  <c r="K27" i="2"/>
  <c r="D27" i="2"/>
  <c r="K14" i="2"/>
  <c r="D14" i="2"/>
  <c r="A30" i="3"/>
  <c r="J1" i="2"/>
  <c r="C4" i="7"/>
  <c r="C3" i="7"/>
  <c r="C4" i="8"/>
  <c r="C3" i="8"/>
  <c r="C4" i="5"/>
  <c r="C3" i="5"/>
  <c r="C4" i="2"/>
  <c r="C3" i="2"/>
  <c r="A20" i="3"/>
  <c r="A10" i="3"/>
  <c r="E17" i="3"/>
  <c r="E18" i="3" s="1"/>
  <c r="F42" i="3"/>
  <c r="B7" i="8"/>
  <c r="C2" i="8"/>
  <c r="C1" i="8"/>
  <c r="A1" i="8"/>
  <c r="D25" i="7"/>
  <c r="F33" i="3" s="1"/>
  <c r="B7" i="7"/>
  <c r="C2" i="7"/>
  <c r="C1" i="7"/>
  <c r="A1" i="7"/>
  <c r="C2" i="5"/>
  <c r="C1" i="5"/>
  <c r="B7" i="5"/>
  <c r="A1" i="5"/>
  <c r="B7" i="2"/>
  <c r="C2" i="2"/>
  <c r="C1" i="2"/>
  <c r="A1" i="2"/>
  <c r="E44" i="3" l="1"/>
  <c r="E45" i="3" s="1"/>
  <c r="D153" i="5"/>
  <c r="G16" i="3"/>
  <c r="D87" i="7"/>
  <c r="F11" i="3"/>
  <c r="G11" i="3" s="1"/>
  <c r="F15" i="3"/>
  <c r="F12" i="3"/>
  <c r="D152" i="5"/>
  <c r="E20" i="12"/>
  <c r="D62" i="8" s="1"/>
  <c r="F41" i="3" s="1"/>
  <c r="G41" i="3" s="1"/>
  <c r="F18" i="11"/>
  <c r="G24" i="10"/>
  <c r="F14" i="3"/>
  <c r="F13" i="3"/>
  <c r="F21" i="3"/>
  <c r="G21" i="3" s="1"/>
  <c r="G26" i="3"/>
  <c r="G24" i="3"/>
  <c r="G40" i="3"/>
  <c r="G42" i="3"/>
  <c r="G39" i="3"/>
  <c r="G35" i="3"/>
  <c r="G33" i="3"/>
  <c r="G32" i="3"/>
  <c r="G23" i="3"/>
  <c r="G34" i="3"/>
  <c r="G22" i="3"/>
  <c r="F36" i="3"/>
  <c r="G36" i="3" s="1"/>
  <c r="F25" i="3" l="1"/>
  <c r="G25" i="3" s="1"/>
  <c r="D155" i="5"/>
  <c r="F27" i="3" s="1"/>
  <c r="D65" i="8"/>
  <c r="G12" i="3"/>
  <c r="G14" i="3"/>
  <c r="G13" i="3"/>
  <c r="G15" i="3"/>
  <c r="J105" i="2"/>
  <c r="C105" i="2"/>
  <c r="G27" i="3" l="1"/>
  <c r="F28" i="3"/>
  <c r="F43" i="3"/>
  <c r="K105" i="2"/>
  <c r="D105" i="2"/>
  <c r="G43" i="3" l="1"/>
  <c r="F44" i="3"/>
  <c r="D107" i="2"/>
  <c r="F17" i="3" s="1"/>
  <c r="G44" i="3" l="1"/>
  <c r="F45" i="3"/>
  <c r="G17" i="3"/>
  <c r="F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Thierry GALLAND</author>
  </authors>
  <commentList>
    <comment ref="C1" authorId="0" shapeId="0" xr:uid="{DDD41ABC-920C-45C3-ACA7-DE06D761D951}">
      <text>
        <r>
          <rPr>
            <b/>
            <sz val="9"/>
            <color indexed="81"/>
            <rFont val="Tahoma"/>
            <family val="2"/>
          </rPr>
          <t>Saisir le nom de votre académie</t>
        </r>
      </text>
    </comment>
    <comment ref="H1" authorId="0" shapeId="0" xr:uid="{3B0F3944-E3D2-4B3C-8C79-1A461AA59AEC}">
      <text>
        <r>
          <rPr>
            <b/>
            <sz val="9"/>
            <color indexed="81"/>
            <rFont val="Tahoma"/>
            <family val="2"/>
          </rPr>
          <t>Saisir l'année de la session au format aaaa</t>
        </r>
      </text>
    </comment>
    <comment ref="F3" authorId="0" shapeId="0" xr:uid="{283C4477-FD71-4919-AAD2-4C365582D22A}">
      <text>
        <r>
          <rPr>
            <b/>
            <sz val="9"/>
            <color indexed="81"/>
            <rFont val="Tahoma"/>
            <family val="2"/>
          </rPr>
          <t>Saisir le nom de votre établissement</t>
        </r>
      </text>
    </comment>
    <comment ref="F4" authorId="0" shapeId="0" xr:uid="{18D25726-0727-4B00-AE17-700C593B1890}">
      <text>
        <r>
          <rPr>
            <b/>
            <sz val="9"/>
            <color indexed="81"/>
            <rFont val="Tahoma"/>
            <family val="2"/>
          </rPr>
          <t>Saisir l'adresse de votre établissement</t>
        </r>
      </text>
    </comment>
    <comment ref="B6" authorId="0" shapeId="0" xr:uid="{9FEBF44C-BA4E-4961-9374-432F74986AE9}">
      <text>
        <r>
          <rPr>
            <b/>
            <sz val="9"/>
            <color indexed="81"/>
            <rFont val="Tahoma"/>
            <family val="2"/>
          </rPr>
          <t>Saisir le NOM et Prénom de l'élève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Thierry GALLAND</author>
  </authors>
  <commentList>
    <comment ref="B8" authorId="0" shapeId="0" xr:uid="{94F48930-2766-4DA2-8D79-2423CE534133}">
      <text>
        <r>
          <rPr>
            <b/>
            <sz val="9"/>
            <color indexed="81"/>
            <rFont val="Tahoma"/>
            <family val="2"/>
          </rPr>
          <t>Saisir le titre du projet présenté</t>
        </r>
      </text>
    </comment>
  </commentList>
</comments>
</file>

<file path=xl/sharedStrings.xml><?xml version="1.0" encoding="utf-8"?>
<sst xmlns="http://schemas.openxmlformats.org/spreadsheetml/2006/main" count="695" uniqueCount="572">
  <si>
    <t xml:space="preserve">    </t>
  </si>
  <si>
    <t>Présentation orale du projet</t>
  </si>
  <si>
    <t>Entretien</t>
  </si>
  <si>
    <t>Points</t>
  </si>
  <si>
    <t>TI*</t>
  </si>
  <si>
    <t>I*</t>
  </si>
  <si>
    <t>S*</t>
  </si>
  <si>
    <t>TS*</t>
  </si>
  <si>
    <t>Attitude réflexive sur sa pratique, prise de distance</t>
  </si>
  <si>
    <t>Réajustement des pratiques en tenant compte du contexte de travail</t>
  </si>
  <si>
    <t>Prise en compte de la situation et des interlocuteurs</t>
  </si>
  <si>
    <t>Respect des valeurs de l’autre</t>
  </si>
  <si>
    <t>Respect des règles éthiques</t>
  </si>
  <si>
    <t>Utilisation raisonnée des réseaux sociaux</t>
  </si>
  <si>
    <t xml:space="preserve">Respect de l’e-réputation </t>
  </si>
  <si>
    <t>Respect de la confidentialité</t>
  </si>
  <si>
    <t>Réalisation des actions dans une démarche constante de bientraitance</t>
  </si>
  <si>
    <t xml:space="preserve">Capacité à identifier et à gérer ses émotions </t>
  </si>
  <si>
    <t>Adaptabilité aux situations complexes</t>
  </si>
  <si>
    <t>Respect de ses limites de compétences, de son champ d’intervention</t>
  </si>
  <si>
    <t>1.1.1 Organiser les conditions matérielles de l’accueil</t>
  </si>
  <si>
    <t>Organisation des conditions d’accueil respectant la confidentialité, la convivialité, le confort, la sécurité de la personne et de son entourage</t>
  </si>
  <si>
    <t>Prise en compte des ressources et contraintes liées à la personne, à l’environnement professionnel</t>
  </si>
  <si>
    <t>1.1.2 Créer une situation d’échange, favoriser le dialogue, l’expression de la personne, la coopération de la famille et l’entourage</t>
  </si>
  <si>
    <t>Respect des règles déontologiques.</t>
  </si>
  <si>
    <t>Posture adaptée à la situation</t>
  </si>
  <si>
    <t xml:space="preserve">Qualité de l’écoute, de l’expression, du questionnement </t>
  </si>
  <si>
    <t>Instauration d’un climat de bienveillance, de confiance, de sécurité</t>
  </si>
  <si>
    <t>Qualité de la reformulation si nécessaire</t>
  </si>
  <si>
    <t>Réponse adaptée aux interlocuteurs</t>
  </si>
  <si>
    <t>1.1.3 Recueillir et analyser les attentes de la personne, de la famille, de l’entourage, proposer des solutions</t>
  </si>
  <si>
    <t>Utilisation d’un outil de recueil de données adapté à la situation Identification de la demande de la personne, de sa famille, de l’entourage</t>
  </si>
  <si>
    <t>Pertinence du questionnement</t>
  </si>
  <si>
    <t>Recueil d’informations fiables, actualisées et utilisables</t>
  </si>
  <si>
    <t xml:space="preserve">Détermination des priorités </t>
  </si>
  <si>
    <t>Respect de ses limites de compétences</t>
  </si>
  <si>
    <t xml:space="preserve">1.1.4 Présenter le service ou la structure                                                </t>
  </si>
  <si>
    <t>Identification des services ou partenaires</t>
  </si>
  <si>
    <t>Prise en compte des missions des différents services ou partenaires</t>
  </si>
  <si>
    <t>Clarté et précision de la présentation</t>
  </si>
  <si>
    <t>Supports de communication adaptés à la situation</t>
  </si>
  <si>
    <t>1.1.5 Adapter sa réponse en fonction des attitudes et comportements de la ou des personnes, en fonction de différentes situations dont situation de conflit</t>
  </si>
  <si>
    <t>Prise en compte objective de son attitude et de son comportement</t>
  </si>
  <si>
    <t xml:space="preserve">Langage et comportement adaptés à la situation </t>
  </si>
  <si>
    <t>Orientation vers le service adapté en fonction de la demande</t>
  </si>
  <si>
    <t>Pertinence et rapidité de la réponse</t>
  </si>
  <si>
    <t xml:space="preserve">Satisfaction de la personne, de la famille, de l’entourage </t>
  </si>
  <si>
    <t>Prise en compte de la situation de conflit</t>
  </si>
  <si>
    <t>1.2.1 Recueillir auprès de la personne et de son entourage ses attentes, ses habitudes de vie</t>
  </si>
  <si>
    <t>Identification pertinente des habitudes de vie et des souhaits de la personne</t>
  </si>
  <si>
    <t>1.2.2 Identifier et repérer les besoins, évaluer les potentialités de la personne</t>
  </si>
  <si>
    <t>Identification et repérage objectifs des besoins par l’observation de la personne et de son environnement Evaluation pertinente des potentialités et des difficultés de la personne</t>
  </si>
  <si>
    <t xml:space="preserve">Respect de l’intimité de la personne et de sa vie privée </t>
  </si>
  <si>
    <t>Sollicitation de tous les professionnels concernés et de l’entourage si besoin</t>
  </si>
  <si>
    <t>1.2.3 Recueillir les informations relatives à l’environnement professionnel</t>
  </si>
  <si>
    <t xml:space="preserve">Recueil d’informations actualisées et diversifiées </t>
  </si>
  <si>
    <t>Vérification de la fiabilité des sources d’informations</t>
  </si>
  <si>
    <t>1.2.4 Contribuer aux échanges lors d’une réunion de travail</t>
  </si>
  <si>
    <t>Respect du positionnement professionnel</t>
  </si>
  <si>
    <t xml:space="preserve">Interventions pertinentes en lien avec l’objet de la réunion </t>
  </si>
  <si>
    <t>Ecoute attentive</t>
  </si>
  <si>
    <t>Prise en compte de la parole de l’autre</t>
  </si>
  <si>
    <t>1.2.5 Co-établir un bilan de la situation et déterminer les priorités avec la personne, son entourage, l’équipe pluriprofessionnelle</t>
  </si>
  <si>
    <t>Hiérarchisation pertinente des informations nécessaires à la conception du projet en fonction des situations, en concertation avec l’équipe pluriprofessionnelle Participation judicieuse au bilan de la situation</t>
  </si>
  <si>
    <t>Priorités retenues en collaboration avec la personne, son entourage et tous les professionnels concernés</t>
  </si>
  <si>
    <t>Projet négocié avec la personne, son entourage et tous les professionnels concernés</t>
  </si>
  <si>
    <t>Respect des moyens et des contraintes du cadre institutionnel</t>
  </si>
  <si>
    <t>1.2.6 Formaliser ou participer à l’élaboration, à la rédaction du projet individualisé, du projet de vie</t>
  </si>
  <si>
    <t>Réalisme et précision des objectifs Identification des actions à mettre en place pour atteindre les objectifs</t>
  </si>
  <si>
    <t xml:space="preserve">Projet articulé avec le projet d’établissement, de service </t>
  </si>
  <si>
    <t>Respect de la personne</t>
  </si>
  <si>
    <t>Respect du secret professionnel et des règles éthiques</t>
  </si>
  <si>
    <t>Respect du règlement général de la protection des données</t>
  </si>
  <si>
    <t>Programmation des modalités de suivi (indicateurs, échéance …)</t>
  </si>
  <si>
    <t>1.2.7 Participer à la mise en œuvre du projet</t>
  </si>
  <si>
    <t>Inscription des activités proposées dans le cadre fixé par le projet</t>
  </si>
  <si>
    <t>Respect des objectifs et actions énoncés dans le projet</t>
  </si>
  <si>
    <t>1.2.8 Participer au suivi, à l’évaluation et au réajustement du projet individualisé, du projet de vie</t>
  </si>
  <si>
    <t xml:space="preserve">Utilisation des outils de suivi </t>
  </si>
  <si>
    <t>Mesure des écarts par rapport aux objectifs fixés</t>
  </si>
  <si>
    <t>Partage des analyses avec l’équipe</t>
  </si>
  <si>
    <t>Participation à l’évaluation et au réajustement du projet individualisé ou du projet de vie en fonction de l’évolution de la situation de la personne ou à sa demande Satisfaction de la personne</t>
  </si>
  <si>
    <t xml:space="preserve">Formulation de pistes d’amélioration si nécessaire </t>
  </si>
  <si>
    <t>Participation à la rédaction d’un rapport d’évaluation</t>
  </si>
  <si>
    <t>1.3.1 Choisir une ou des activités pour une personne, un groupe</t>
  </si>
  <si>
    <t>Activités choisies :</t>
  </si>
  <si>
    <t>– en lien avec le projet d’établissement, de service, le projet individualisé, le projet de vie ;</t>
  </si>
  <si>
    <t>– en prenant en compte les besoins, les capacités et centres d’intérêt de la personne ou du groupe.</t>
  </si>
  <si>
    <t xml:space="preserve"> Choix adapté des supports d’activités</t>
  </si>
  <si>
    <t>1.3.2 Conduire et évaluer une activité individuelle ou de groupe (vie quotidienne, éveil, loisirs, maintien de la vie sociale)</t>
  </si>
  <si>
    <t>Attitude adaptée au cours de l’activité (stimulation, valorisation et participation)</t>
  </si>
  <si>
    <t>Respect du confort et de la sécurité</t>
  </si>
  <si>
    <t>Respect du rythme de la personne</t>
  </si>
  <si>
    <t>Respect des souhaits ou des demandes, des potentialités et de la créativité de la personne</t>
  </si>
  <si>
    <t>Respect des contraintes réglementaires et des limites de compétences</t>
  </si>
  <si>
    <t>Evaluation de la satisfaction de la personne ou du groupe Analyse pertinente des résultats</t>
  </si>
  <si>
    <t>Proposition et formulation de pistes d’améliorations</t>
  </si>
  <si>
    <t>1.3.3 Accompagner à l’utilisation des équipements numériques et domotiques</t>
  </si>
  <si>
    <t>Utilisation pertinente des outils numériques et des technologies de communication au regard de leur évolution</t>
  </si>
  <si>
    <t>Accompagnement dans les usages quotidiens et les démarches administratives en ligne</t>
  </si>
  <si>
    <t>Autonomie dans la maîtrise de l’utilisation d’internet et des applications numériques liées aux activités de loisirs et de lien social</t>
  </si>
  <si>
    <t>Utilisation de la domotique dans le cadre de l’assistance à la vie quotidienne</t>
  </si>
  <si>
    <t>Exposé structuré</t>
  </si>
  <si>
    <t>Présence du support numérique</t>
  </si>
  <si>
    <t>Langage et vocabulaire professionnels adaptés</t>
  </si>
  <si>
    <t>Maitrise de soi, attitude respectueuse</t>
  </si>
  <si>
    <t>Expression orale claire (débit, élocution)</t>
  </si>
  <si>
    <t>Capacité à se détacher de ses notes</t>
  </si>
  <si>
    <t>Qualité d’écoute</t>
  </si>
  <si>
    <t>Notes obtenues à la présentation et à l’entretien</t>
  </si>
  <si>
    <t xml:space="preserve">Note proposée </t>
  </si>
  <si>
    <t>NE*</t>
  </si>
  <si>
    <t xml:space="preserve">   COMPETENCES                     </t>
  </si>
  <si>
    <t>Indicateurs d'évaluation</t>
  </si>
  <si>
    <t>%</t>
  </si>
  <si>
    <t>Académie de</t>
  </si>
  <si>
    <t>Baccalauréat Professionnel</t>
  </si>
  <si>
    <t>ACCOMPAGNEMENT SOINS ET SERVICES A LA PERSONNE</t>
  </si>
  <si>
    <t>Sous-épreuve E31 - Unité 31 - BLOC 1</t>
  </si>
  <si>
    <t>Accompagnement de la personne dans une approche globale et individualisée</t>
  </si>
  <si>
    <t>NOM et prénom du candidat</t>
  </si>
  <si>
    <t>Titre du projet présenté</t>
  </si>
  <si>
    <t>Note</t>
  </si>
  <si>
    <t>1.0 Adopter une posture professionnelle adaptée</t>
  </si>
  <si>
    <t>1.1 Accueillir, communiquer avec la personne, sa famille, son entourage</t>
  </si>
  <si>
    <t>1.2 Participer à la conception, au suivi, à la mise en œuvre et à l’évaluation du projet individualisé, du projet de vie, en lien avec l’équipe pluriprofessionnelle</t>
  </si>
  <si>
    <t>1.3 Concevoir et mettre en œuvre des activités d’acquisition ou de maintien de l’autonomie et de la vie sociale pour une personne ou un groupe</t>
  </si>
  <si>
    <t>1.4 Présentation orale du projet et entretien</t>
  </si>
  <si>
    <t>Barême</t>
  </si>
  <si>
    <t>Bilan sur la situation d’évaluation (justifier obligatoirement toute note inférieure à 40)</t>
  </si>
  <si>
    <t>Etablissement de formation</t>
  </si>
  <si>
    <t>Date</t>
  </si>
  <si>
    <t>Coef</t>
  </si>
  <si>
    <t>Situation d’évaluation CCF en CF</t>
  </si>
  <si>
    <t>Yyyy</t>
  </si>
  <si>
    <t>COMPETENCES</t>
  </si>
  <si>
    <t>2.1 Réaliser les activités liées à l’hygiène, au confort de la personne adulte et à la sécurisation</t>
  </si>
  <si>
    <t>2.1.1 Observer le comportement de la personne adulte, son environnement</t>
  </si>
  <si>
    <t>Repérage des changements du comportement ou des attitudes</t>
  </si>
  <si>
    <t>Repérage des signes de fragilité physique et psychologique</t>
  </si>
  <si>
    <t>Prise en compte des éléments observés pour la réalisation des soins</t>
  </si>
  <si>
    <t>Prise en compte des modifications de l’environnement de la personne</t>
  </si>
  <si>
    <t>Transmission pertinente des éléments observés</t>
  </si>
  <si>
    <t>Organisation en adéquation avec l’environnement en structure ou à domicile, le fonctionnement du service, les habitudes et les attentes de la personne</t>
  </si>
  <si>
    <t xml:space="preserve">Prise en compte de la gestion du temps dans l’organisation de l’activité </t>
  </si>
  <si>
    <t>Prise en compte du projet individualisé ou du projet de vie, de la démarche clinique et du plan de soin qui en découle</t>
  </si>
  <si>
    <t xml:space="preserve">Respect des capacités et de l’autonomie de la personne </t>
  </si>
  <si>
    <t xml:space="preserve">Sollicitation et encouragement à participer </t>
  </si>
  <si>
    <t xml:space="preserve">Contrôle des paramètres de confort </t>
  </si>
  <si>
    <t>Mise en œuvre justifiée des gestes techniques conformément :</t>
  </si>
  <si>
    <t>- à l’intimité, la pudeur et au confort de la personne,</t>
  </si>
  <si>
    <t>- aux règles d’hygiène, d’économie, de sécurité et d’ergonomie,</t>
  </si>
  <si>
    <t>- à la prévention des risques professionnels.</t>
  </si>
  <si>
    <t>Utilisation correcte des aides techniques</t>
  </si>
  <si>
    <t>Respect des protocoles en vigueur</t>
  </si>
  <si>
    <t>Respect des « bonnes pratiques »</t>
  </si>
  <si>
    <t>Prise en compte de la prévention des infections associées aux soins et des risques d’alitement prolongé</t>
  </si>
  <si>
    <t>Identification pertinente des risques, pour la personne et le professionnel ou l’aidant, proposition de mesures préventives et/ou correctives</t>
  </si>
  <si>
    <t>Communication et comportement relationnel adaptés</t>
  </si>
  <si>
    <t>Remise en état de l’environnement</t>
  </si>
  <si>
    <t>Satisfaction de la personne et qualité du résultat Transmission écrite et/ou orale des actions réalisées et des observations</t>
  </si>
  <si>
    <t>2.1.3 Réaliser des soins d’hygiène corporelle de l’adulte, en fonction du degré d’autonomie :</t>
  </si>
  <si>
    <t>– Toilette partielle ;</t>
  </si>
  <si>
    <t>– Toilette complète ;</t>
  </si>
  <si>
    <t>– Douche, bains ;</t>
  </si>
  <si>
    <t>– Bain de pieds (pédiluve) ;</t>
  </si>
  <si>
    <t>– Change de protection.</t>
  </si>
  <si>
    <t xml:space="preserve">2.1.6 Accompagner l’habillage, le déshabillage de la personne adulte non autonome </t>
  </si>
  <si>
    <t xml:space="preserve">2.1.7 Accompagner la mobilité de la personne aidée </t>
  </si>
  <si>
    <t>Attitude éducative et stimulante</t>
  </si>
  <si>
    <t>Intervention dans le respect des capacités, de l’autonomie de la personne</t>
  </si>
  <si>
    <t>Respect de l’intimité, de la pudeur, du confort, de la sécurité</t>
  </si>
  <si>
    <t>Respect de la culture, des habitudes et des attentes de la personne</t>
  </si>
  <si>
    <t>Prise en compte des possibilités physiques et psychologiques, du degré d’autonomie et des souhaits de la personne</t>
  </si>
  <si>
    <t>Installation conforme à l’activité prévue</t>
  </si>
  <si>
    <t>Prise en compte des risques liés à l’immobilité</t>
  </si>
  <si>
    <t>Mise en place d’un environnement sécurisé (confort, sécurité, ambiance thermique, sonore, lumineuse), en structure ou à domicile</t>
  </si>
  <si>
    <t>Formulation claire des consignes à la personne</t>
  </si>
  <si>
    <t>Attitude stimulante, sécurisante</t>
  </si>
  <si>
    <t>Choix, adaptation à la personne et utilisation des aides techniques à bon escient</t>
  </si>
  <si>
    <t xml:space="preserve">Utilisation correcte des solutions domotiques existantes </t>
  </si>
  <si>
    <t>Respect de la santé et de la sécurité de la personne, du professionnel ou de l’aidant</t>
  </si>
  <si>
    <t>Transmission des observations éventuelles</t>
  </si>
  <si>
    <t>2.1.5 Assurer la réfection complète ou incomplète du lit (occupé ou inoccupé)</t>
  </si>
  <si>
    <t>Organisation pertinente de l’activité :</t>
  </si>
  <si>
    <t>- prise en compte de l’environnement immédiat,</t>
  </si>
  <si>
    <t>- choix du linge, respect du circuit,</t>
  </si>
  <si>
    <t>- durée de la réalisation.</t>
  </si>
  <si>
    <t>Entretien correct du lit</t>
  </si>
  <si>
    <t xml:space="preserve">Mise en œuvre justifiée des gestes techniques conformément : </t>
  </si>
  <si>
    <t>- à l’intimité, la pudeur et au confort de la personne ;</t>
  </si>
  <si>
    <t>- aux règles d’hygiène, d’économie, de sécurité et d’ergonomie ;</t>
  </si>
  <si>
    <t>Utilisation correcte des aides techniques existantes</t>
  </si>
  <si>
    <t>Identification pertinente des risques, pour la personne et pour soi-même, proposition de mesures préventives et/ou correctives</t>
  </si>
  <si>
    <t>Respect des capacités, des désirs et des habitudes de vie</t>
  </si>
  <si>
    <t>Communication et comportement relationnel adaptés Transmission des observations éventuelles</t>
  </si>
  <si>
    <t>2.1.8 Prévenir les risques d’alitement prolongé</t>
  </si>
  <si>
    <t>Repérage des personnes à risques</t>
  </si>
  <si>
    <t>Respect des protocoles</t>
  </si>
  <si>
    <t>Respect des mesures préventives</t>
  </si>
  <si>
    <t>Utilisation des dispositifs de prévention</t>
  </si>
  <si>
    <t>Sollicitation de la personne pour contribuer à la prévention des risques d’alitement prolongé</t>
  </si>
  <si>
    <t>Alerte et transmission pertinentes aux membres de l’équipe soignante</t>
  </si>
  <si>
    <t>2.2 Surveiller l’état de santé de la personne et intervenir en conséquence</t>
  </si>
  <si>
    <t>2.2.1 Observer la personne : conscience, respiration, douleur, état cutané, phanères, selles, urines, expectorations</t>
  </si>
  <si>
    <t>Observations précises et significatives</t>
  </si>
  <si>
    <t>Surveillance fiable des signes cliniques</t>
  </si>
  <si>
    <t>Identification des anomalies et alerte</t>
  </si>
  <si>
    <t>Transmission pertinente des actions et des informations/observations recueillies</t>
  </si>
  <si>
    <t>2.2.2 Observer le comportement de la personne, repérer les signes de détresse</t>
  </si>
  <si>
    <t>Identification des signes de détresse</t>
  </si>
  <si>
    <t>Alerte des professionnels concernés </t>
  </si>
  <si>
    <t>2.2.3 Participer au raisonnement clinique en lien avec l’équipe pluriprofessionnelle</t>
  </si>
  <si>
    <t>Participation au raisonnement clinique, en collaboration avec l’équipe pluriprofessionnelle</t>
  </si>
  <si>
    <t>Propositions d’actions pertinentes au regard de la situation, de la personne et des observations menées</t>
  </si>
  <si>
    <t>Evaluation des actions proposées dans la démarche clinique et propositions d’actions correctives</t>
  </si>
  <si>
    <t>2.2.4 Evaluer le caractère urgent d’une situation, agir en conséquence face à cette situation </t>
  </si>
  <si>
    <t>Réponse adaptée à la situation en tenant compte du degré de l’urgence et de la limite de compétences</t>
  </si>
  <si>
    <t>Installation de la personne adaptée à la situation</t>
  </si>
  <si>
    <t>Modalités d’alerte ou de signalement en adéquation avec les pratiques du service ou de l’établissement</t>
  </si>
  <si>
    <t>2.2.5 Mesurer certains paramètres vitaux, repérer les anomalies et alerter</t>
  </si>
  <si>
    <t>Prise en compte de la démarche clinique</t>
  </si>
  <si>
    <t>Mesures quantitatives et qualitatives des paramètres vitaux (poids, taille, température, diurèse, pouls, rythme respiratoire, pression artérielle, saturation en oxygène), selon les protocoles et les prescriptions médicales</t>
  </si>
  <si>
    <t>Fiabilité des mesures</t>
  </si>
  <si>
    <t>Repérage des anomalies des paramètres mesurés et signalement</t>
  </si>
  <si>
    <t>Transmission écrites et/ou orales pertinente des observations</t>
  </si>
  <si>
    <t>2.2.6 Transcrire les différents éléments de surveillance sur les supports spécifiques</t>
  </si>
  <si>
    <t>Exactitude des transmissions</t>
  </si>
  <si>
    <t>Pertinence des informations recueillies au regard d’une situation donnée</t>
  </si>
  <si>
    <t>Priorisation des informations à transmettre</t>
  </si>
  <si>
    <t>Transcription conforme aux habitudes du service, de la structure</t>
  </si>
  <si>
    <t>Utilisation correcte du ou des outils de transmission</t>
  </si>
  <si>
    <t>2.2.7 Aider à la prise des médicaments selon la réglementation en vigueur</t>
  </si>
  <si>
    <t>Aide à la prise de médicaments dans le respect de la législation en vigueur et des protocoles de l’établissement Vérification de la prise de médicaments conformément à la prescription médicale</t>
  </si>
  <si>
    <t>2.3 Assurer l’hygiène de l’environnement proche de la personne et veiller au bon état de fonctionnement du lit, des aides techniques, des dispositifs médicaux dans l’environnement de la personne</t>
  </si>
  <si>
    <t>2.3.1 Entretenir les locaux collectifs</t>
  </si>
  <si>
    <t>Maîtrise des techniques, adaptées à la situation :</t>
  </si>
  <si>
    <t>- respect des protocoles en fonction du contexte,</t>
  </si>
  <si>
    <t>- respect des règles d’hygiène, d’économie, de sécurité et d’ergonomie,</t>
  </si>
  <si>
    <t>- choix et utilisation rationnelle des différents matériels et produits en prenant en compte la dimension développement durable et les enjeux de santé environnement,</t>
  </si>
  <si>
    <t>- utilisation des équipements de protection individuelle adaptés,</t>
  </si>
  <si>
    <t>- qualité du résultat.</t>
  </si>
  <si>
    <t>Prise en compte de la prévention des infections associées aux soins</t>
  </si>
  <si>
    <t>Satisfaction de la personne, le cas échéant.</t>
  </si>
  <si>
    <t>Traçabilité assurée</t>
  </si>
  <si>
    <t>Transmission des anomalies</t>
  </si>
  <si>
    <t>2.3.2 Entretenir l’environnement proche de la personne, à domicile ou en structure (pendant son séjour et après son départ), y compris dans une situation d’isolement</t>
  </si>
  <si>
    <t>2.3.3 Entretenir et décontaminer la chambre après le départ d’un patient infecté</t>
  </si>
  <si>
    <t>2.3.4 Trier et acheminer le linge et les déchets</t>
  </si>
  <si>
    <t>Maîtrise des techniques et des modalités du tri du linge et des déchets dans le respect des protocoles</t>
  </si>
  <si>
    <t>Respect des circuits</t>
  </si>
  <si>
    <t>2.3.5 Entretenir et surveiller les équipements et les dispositifs médicaux</t>
  </si>
  <si>
    <t>Respect du protocole d’entretien</t>
  </si>
  <si>
    <t>Régularité de la surveillance de l’état des différents matériels</t>
  </si>
  <si>
    <t>Respect des règles d’hygiène, de sécurité et d’ergonomie</t>
  </si>
  <si>
    <t>Prévention des risques professionnels</t>
  </si>
  <si>
    <t>Equipement ou matériel en état de fonctionnement</t>
  </si>
  <si>
    <t>Signalement rapide des anomalies repérées selon l’organisation du service, de la structure</t>
  </si>
  <si>
    <t>Respect des procédures de maintenance</t>
  </si>
  <si>
    <t>2.4 Distribuer des repas équilibrés conformes aux besoins de la personne (régimes, allergies, texture…), installer la personne et accompagner la prise des repas</t>
  </si>
  <si>
    <t xml:space="preserve">2.4.1 Maintenir ou remettre en température des préparations alimentaires </t>
  </si>
  <si>
    <t xml:space="preserve">2.4.4 Accompagner la prise des repas </t>
  </si>
  <si>
    <t>Utilisation correcte des matériels en structure ou à domicile</t>
  </si>
  <si>
    <t>Vérification de la température et traçabilité des contrôles selon les normes en vigueur</t>
  </si>
  <si>
    <t>Respect des goûts, des habitudes socio-culturelles de la personne</t>
  </si>
  <si>
    <t>Contrôle de la température des aliments</t>
  </si>
  <si>
    <t>Aide de la personne dans le respect de l’autonomie, des potentialités, du projet individualisé, du projet de vie</t>
  </si>
  <si>
    <t>Mise en place de conditions favorables à la prise des repas</t>
  </si>
  <si>
    <t>Utilisation des aides techniques adaptées à la prise des repas</t>
  </si>
  <si>
    <t>Prise en compte de la prévention des fausses routes</t>
  </si>
  <si>
    <t>Respect des bonnes pratiques</t>
  </si>
  <si>
    <t>Respect des règles d’hygiène et de sécurité</t>
  </si>
  <si>
    <t>Transmission des actions et des observations concernant la prise de repas</t>
  </si>
  <si>
    <t>2.4.2 Organise et distribuer des collations ou des repas</t>
  </si>
  <si>
    <t>2.4.3 Installer la ou les personnes pour le repas</t>
  </si>
  <si>
    <t>Participation au choix du menu au moyen des outils utilisés par le service, la structure</t>
  </si>
  <si>
    <t xml:space="preserve">Prise en compte des contraintes liées à la personne ou au service pour planifier la distribution </t>
  </si>
  <si>
    <t xml:space="preserve">Concordance entre la fiche repas et l’identité de la personne </t>
  </si>
  <si>
    <t>Vérification de la conformité de la collation, du repas (régimes, textures, allergies…)</t>
  </si>
  <si>
    <t>Distribution dans des conditions optimales</t>
  </si>
  <si>
    <t>Distribution de boissons en prévention d’une déshydratation</t>
  </si>
  <si>
    <t>Installation confortable et sécurisée</t>
  </si>
  <si>
    <t>Respect des souhaits de la ou des personnes</t>
  </si>
  <si>
    <t>Prise en compte des capacités et de l’autonomie de la personne</t>
  </si>
  <si>
    <t>Note du bilan des activités réalisées en PFMP</t>
  </si>
  <si>
    <t>Note proposée</t>
  </si>
  <si>
    <t xml:space="preserve">Sous-épreuve E32 - U32 - BLOC 2  </t>
  </si>
  <si>
    <t>Soins d’hygiène, de confort et de sécurité</t>
  </si>
  <si>
    <t>2.1.2 Accompagner la toilette de l’adulte</t>
  </si>
  <si>
    <t>Présentation et interrogation orale
Durée : 20 min</t>
  </si>
  <si>
    <t>Présentation du raisonnement clinique concernant une personne dont l'élève aura pris soin pendant la PFMP
(Durée : 10 min)</t>
  </si>
  <si>
    <t>Savoirs associés mobilisés dans la prise en soins de la personne et relevant du bloc 2 
(le jury notera les questions qui ont été posées sur le document en annexe)
(Durée : 10 min)</t>
  </si>
  <si>
    <t>Noms, prénoms, fonctions et signatures des évaluateurs</t>
  </si>
  <si>
    <t>3.1 Gérer ses activités en inter agissant avec l’équipe pluriprofessionnelle dans une posture professionnelle adaptée</t>
  </si>
  <si>
    <t>3.1.1 Planifier et organiser son travail en lien avec l’équipe, dans le cadre de son champ d’intervention</t>
  </si>
  <si>
    <t>Prise en compte du statut et des compétences des différents membres de l’équipe</t>
  </si>
  <si>
    <t>Identification des limites de compétences liées à sa fonction</t>
  </si>
  <si>
    <t>Partage des informations nécessaires au travail en équipe</t>
  </si>
  <si>
    <t>Repérage des facteurs facilitant le travail d’équipe</t>
  </si>
  <si>
    <t>Prise en compte des contraintes horaires, des contraintes du service, des contraintes des membres de l’équipe</t>
  </si>
  <si>
    <t>3.1.2 Adapter son planning d’activités en fonction d’éventuels changements dans le contexte de travail</t>
  </si>
  <si>
    <t>Réorganisation des activités en fonction des nouvelles contraintes ou imprévus</t>
  </si>
  <si>
    <t>3.1.3 Evaluer son activité et ajuster si besoin</t>
  </si>
  <si>
    <t>Analyse de son activité et mesure des écarts par rapport au résultat attendu</t>
  </si>
  <si>
    <t>Proposition, si besoin, de mesures correctives</t>
  </si>
  <si>
    <t>Signalement des anomalies en adéquation avec les pratiques du service ou de l’établissement</t>
  </si>
  <si>
    <t>3.2 Traiter et transmettre des informations en intégrant les différents outils numériques</t>
  </si>
  <si>
    <t>3.2.1 Recenser et prioriser les informations à transmettre</t>
  </si>
  <si>
    <t>Pertinence de la sélection des données</t>
  </si>
  <si>
    <t>Cohérence de l’organisation des données</t>
  </si>
  <si>
    <t>Accessibilité des informations ordonnées</t>
  </si>
  <si>
    <t>Vérification de la fiabilité des sources d’information</t>
  </si>
  <si>
    <t>3.2.2 Formaliser les données, les informations recueillies</t>
  </si>
  <si>
    <t>Exactitude, exhaustivité et objectivité des données à transmettre</t>
  </si>
  <si>
    <t>Utilisation d’un vocabulaire professionnel</t>
  </si>
  <si>
    <t>Respect des règles en usage dans le secteur professionnel pour la mise en forme des documents</t>
  </si>
  <si>
    <t>Lisibilité des documents</t>
  </si>
  <si>
    <t>Prise en compte des informations recueillies lors des concertations avec l’équipe pluriprofessionnelle</t>
  </si>
  <si>
    <t>3.2.3 Transmettre l’information aux destinataires concernés, à l’oral ou à l’écrit</t>
  </si>
  <si>
    <t>Respect de la confidentialité des informations, notamment dans le cadre du respect de la réglementation liée à la protection des données</t>
  </si>
  <si>
    <t>Sélection pertinente des destinataires au sein de l’équipe pluriprofessionnelle</t>
  </si>
  <si>
    <t>Choix du mode de transmission adapté</t>
  </si>
  <si>
    <t xml:space="preserve">Maîtrise des outils utilisés </t>
  </si>
  <si>
    <t>Utilisation pertinente d’espaces collaboratifs</t>
  </si>
  <si>
    <t>3.2.4 Renseigner des documents assurant la traçabilité des activités</t>
  </si>
  <si>
    <t>Maîtrise des outils utilisés</t>
  </si>
  <si>
    <t>Complétude et exactitude des renseignements portés sur les documents / les logiciels</t>
  </si>
  <si>
    <t>Adaptation à l’évolution de l’environnement numérique</t>
  </si>
  <si>
    <t>3.2.5 Constituer, mettre à jour et contrôler les dossiers de suivi (hors contenu médical) y compris à l’aide d’outils numériques</t>
  </si>
  <si>
    <t>Dans la limite de ses compétences :</t>
  </si>
  <si>
    <t>- complétude des dossiers,</t>
  </si>
  <si>
    <t>- vérification régulière des dossiers,</t>
  </si>
  <si>
    <t xml:space="preserve">- mise à jour des dossiers. </t>
  </si>
  <si>
    <t>3.2.6 Classer et archiver des documents y compris à l’aide d’outils numériques</t>
  </si>
  <si>
    <t>Classement pertinent des documents</t>
  </si>
  <si>
    <t>Archivage des documents selon les usages du service, de la structure dans le respect de la réglementation</t>
  </si>
  <si>
    <t>3.3 Participer à la démarche qualité et à la prévention des risques professionnels</t>
  </si>
  <si>
    <t>3.3.5 Participer à la mise en œuvre de la politique de prévention des infections associées aux soins</t>
  </si>
  <si>
    <t>Identification des risques</t>
  </si>
  <si>
    <t>Signalement des anomalies selon les pratiques du service, de la structure</t>
  </si>
  <si>
    <t>Respect des protocoles par les personnels et l’entourage</t>
  </si>
  <si>
    <t>Respect des circuits (linge, déchets)</t>
  </si>
  <si>
    <t>Respect de la traçabilité relative aux normes d’hygiène et des mesures de prévention des infections associées aux soins</t>
  </si>
  <si>
    <t>Proposition de mesures correctives conformes à la démarche de prévention, dans la limite de ses compétences et de son champ d’intervention</t>
  </si>
  <si>
    <t>3.3.6 Participer à la mise en œuvre d’une démarche de prévention des risques professionnels</t>
  </si>
  <si>
    <t>Identification du danger et des situations dangereuses</t>
  </si>
  <si>
    <t>Analyse des risques professionnels</t>
  </si>
  <si>
    <t>Proposition de moyens de prévention adaptés :</t>
  </si>
  <si>
    <t>- suppression / réduction du risque,</t>
  </si>
  <si>
    <t>- protection collective / protection individuelle,</t>
  </si>
  <si>
    <t>- formation et information.</t>
  </si>
  <si>
    <t>Respect des règles de sécurité, de la tenue professionnelle (respect des moyens de prévention des risques liés à l’activité physique)</t>
  </si>
  <si>
    <t>Utilisation des équipements de protection individuelle et collective</t>
  </si>
  <si>
    <t>Utilisation adaptée des aides techniques</t>
  </si>
  <si>
    <t>Formation des personnels</t>
  </si>
  <si>
    <t>3.3.7 Contribuer à l’évaluation de nouveaux matériels et équipements</t>
  </si>
  <si>
    <t>Repérage des intérêts et difficultés rencontrées lors de l’utilisation des nouveaux matériels et équipements pour la personne, pour le professionnel, pour l’équipe</t>
  </si>
  <si>
    <t>Suggestions pertinentes pour en améliorer l’utilisation</t>
  </si>
  <si>
    <t>Partage d’expérience avec l’équipe, après utilisation des nouveaux matériels et équipements</t>
  </si>
  <si>
    <t>3. 5 Participer à l’accueil, à l’encadrement et à la formation de stagiaires, à l’accueil des nouveaux agents, des bénévoles</t>
  </si>
  <si>
    <t>3.5.1 Accueillir des stagiaires (niveau 4 ou infra 4), des bénévoles, des nouveaux agents</t>
  </si>
  <si>
    <t>Qualité de l’accueil pour favoriser l’intégration dans l’équipe</t>
  </si>
  <si>
    <t>Présentation des personnels et des locaux</t>
  </si>
  <si>
    <t>Clarté et précision de la présentation du service, de l’organisation des activités</t>
  </si>
  <si>
    <t>Utilisation pertinente d’outils tels que le livret d’accueil, l’organigramme du service, de la structure…</t>
  </si>
  <si>
    <t>Repérage pertinent des missions du bénévole, recueil de ses besoins et prise en compte des créneaux de son intervention</t>
  </si>
  <si>
    <t>Positionnement adapté, dans les limites de ses compétences et de son champ d’intervention</t>
  </si>
  <si>
    <t>3.5.2 Accompagner le stagiaire et participer au projet d’encadrement, au tutorat du stagiaire</t>
  </si>
  <si>
    <t>Accompagnement du stagiaire selon la réglementation en vigueur (code du travail, convention de stage ou de période de formation en milieu professionnel, référentiel de formation) :</t>
  </si>
  <si>
    <t>– recueil des besoins et des objectifs de formation</t>
  </si>
  <si>
    <t>– observation des activités du stagiaire et réajustement si nécessaire ;</t>
  </si>
  <si>
    <t>– réalisation de bilans intermédiaires ;</t>
  </si>
  <si>
    <t>– construction d’une posture professionnelle,</t>
  </si>
  <si>
    <t>Démonstration des gestes professionnels prenant en compte le niveau de compétences du personnel</t>
  </si>
  <si>
    <t>Co-évaluation des compétences en fin de période</t>
  </si>
  <si>
    <t xml:space="preserve">Sous-épreuve E33 - Unité 33 - Bloc 3 </t>
  </si>
  <si>
    <t>Travail et communication en équipe pluriprofessionnelle</t>
  </si>
  <si>
    <t>3.3.1 Participer à la mise en œuvre de la démarche qualité définie dans la structure</t>
  </si>
  <si>
    <t>Identification correcte des instances et des personnels référents qualité</t>
  </si>
  <si>
    <t>Prise de connaissance des enquêtes qualité</t>
  </si>
  <si>
    <t>Contrôle de l’activité au regard des préconisations de la démarche qualité définie dans le service, la structure</t>
  </si>
  <si>
    <t>Proposition de mesures correctives conformes à la démarche qualité, dans la limite de ses compétences et de son champ d’intervention</t>
  </si>
  <si>
    <t>Prise en compte de la dimension « développement durable » pour proposer des choix de matériels et de produits</t>
  </si>
  <si>
    <t>3.3.2 Repérer des anomalies, des dysfonctionnements, des événements indésirables dans les activités menées</t>
  </si>
  <si>
    <t>Identification des anomalies, des dysfonctionnements, des événements indésirables</t>
  </si>
  <si>
    <t>Signalement des anomalies et dysfonctionnements repérés selon les pratiques du service, de la structure</t>
  </si>
  <si>
    <t>3.3.3 Compléter une fiche d’événement indésirable</t>
  </si>
  <si>
    <t>Saisie selon les usages du service, de la structure (format papier ou numérique)</t>
  </si>
  <si>
    <t>Rédaction sans erreur de la fiche</t>
  </si>
  <si>
    <t>Le cas échéant, maîtrise de l’outil numérique</t>
  </si>
  <si>
    <t>3.3.4 Participer au suivi des actions correctives suite aux anomalies, aux dysfonctionnements, aux événements indésirables</t>
  </si>
  <si>
    <t>Vérification de la mise en place des mesures correctives et de l’efficacité de la proposition, dans la limite de ses compétences et de son champ d’intervention</t>
  </si>
  <si>
    <t>3.4 Coordonner et conduire une équipe de bio nettoyage</t>
  </si>
  <si>
    <t>3.4.1 Coordonner une équipe de bio nettoyage</t>
  </si>
  <si>
    <t>Utilisation d’un vocabulaire technique adapté</t>
  </si>
  <si>
    <t>Choix de techniques de communication adaptées</t>
  </si>
  <si>
    <t>Repérage des compétences des membres de l’équipe de bio nettoyage</t>
  </si>
  <si>
    <t>Prise en compte des recommandations émanant du référent hygiène</t>
  </si>
  <si>
    <t>Vérification de la compréhension des consignes</t>
  </si>
  <si>
    <t>Qualité de l’écoute</t>
  </si>
  <si>
    <t>Régulation des relations professionnelles et interpersonnelles dans l’équipe</t>
  </si>
  <si>
    <t>Animation valorisant le personnel et favorisant la mobilisation et la coopération entre les membres de l’équipe</t>
  </si>
  <si>
    <t>Posture professionnelle adaptée</t>
  </si>
  <si>
    <t>3.4.2 Planifier et organiser des activités, des postes de travail et prévoir les équipements de protection associés</t>
  </si>
  <si>
    <t>Planification en respectant :</t>
  </si>
  <si>
    <t>- la priorité des activités,</t>
  </si>
  <si>
    <t>- les contraintes horaires, les contraintes du service.</t>
  </si>
  <si>
    <t>Utilisation et maîtrise des outils de planification</t>
  </si>
  <si>
    <t>Organisation des activités en prenant en compte :</t>
  </si>
  <si>
    <t>- les compétences des membres de l’équipe,</t>
  </si>
  <si>
    <t>- les protocoles d’entretien,</t>
  </si>
  <si>
    <t>- la législation du travail.</t>
  </si>
  <si>
    <t>Répartition équilibrée de la charge de travail au sein de l’équipe</t>
  </si>
  <si>
    <t>Mise à disposition :</t>
  </si>
  <si>
    <t>- du matériel et des produits,</t>
  </si>
  <si>
    <t>- d’équipements de protection adaptés à l’activité à réaliser.</t>
  </si>
  <si>
    <t>3.4.3 Contrôler l’action au regard des protocoles en vigueur, des consignes</t>
  </si>
  <si>
    <t>Vérification du déroulement des opérations</t>
  </si>
  <si>
    <t>Repérage et analyse des difficultés ou des dysfonctionnements rencontrés au cours de l’activité</t>
  </si>
  <si>
    <t>Proposition concertée de solutions correctives</t>
  </si>
  <si>
    <t>Traçabilité des opérations</t>
  </si>
  <si>
    <t>3.4.5 Repérer les besoins de formation des agents</t>
  </si>
  <si>
    <t>Evaluation des compétences de son équipe</t>
  </si>
  <si>
    <t>Identification et hiérarchisation des besoins de formation du personnel</t>
  </si>
  <si>
    <t>Détermination des objectifs à atteindre</t>
  </si>
  <si>
    <t>3.4.6 Participer à la formation des agents</t>
  </si>
  <si>
    <t>Proposition de contenus de formation pertinents</t>
  </si>
  <si>
    <t>Démonstrations explicites</t>
  </si>
  <si>
    <t>Vérification des acquis en fin de formation</t>
  </si>
  <si>
    <t>Evaluation objective de la satisfaction des agents formés</t>
  </si>
  <si>
    <t>Conformité du dossier</t>
  </si>
  <si>
    <t>Evaluation des savoirs-associés</t>
  </si>
  <si>
    <t>Situation d'évaluation n°2 en centre de formation</t>
  </si>
  <si>
    <t>CCF n° 2 - CF</t>
  </si>
  <si>
    <t>Coef.</t>
  </si>
  <si>
    <t>CCF n°1 - PFMP</t>
  </si>
  <si>
    <t>Présentation et interrogation orale : Savoirs associés</t>
  </si>
  <si>
    <t>Présentation et interrogation orale : Raisonnement clinique</t>
  </si>
  <si>
    <t xml:space="preserve">Evaluation du dossier écrit </t>
  </si>
  <si>
    <t>Evaluation des savoirs associés</t>
  </si>
  <si>
    <t>E31</t>
  </si>
  <si>
    <t>E32</t>
  </si>
  <si>
    <t>Nom</t>
  </si>
  <si>
    <t>Adresse</t>
  </si>
  <si>
    <t>Awwww</t>
  </si>
  <si>
    <t>Session</t>
  </si>
  <si>
    <t>A saisir</t>
  </si>
  <si>
    <t>CCF en PFMP</t>
  </si>
  <si>
    <t>*S : Satisfaisant</t>
  </si>
  <si>
    <t>*NE : Non Evalué</t>
  </si>
  <si>
    <t>*TS Très Satisfaisant</t>
  </si>
  <si>
    <t>*NE : Non évalué</t>
  </si>
  <si>
    <t>*TI : Très insuffisant</t>
  </si>
  <si>
    <t>*I : Insuffisant</t>
  </si>
  <si>
    <t>*TS Très satisfaisant</t>
  </si>
  <si>
    <t>Note obtenue</t>
  </si>
  <si>
    <t>*TI : Très insufisant</t>
  </si>
  <si>
    <t>*TS : Très satisfaisant</t>
  </si>
  <si>
    <t>Lieu et service de la PFMP :</t>
  </si>
  <si>
    <t>Situation d'évaluation n°1 en PFMP : bilan mené en fin de PMFP par le tuteur et le professeur portant sur l’ensemble des activités réalisées et des compétences mobilisées.</t>
  </si>
  <si>
    <t xml:space="preserve">Titre du dossier : </t>
  </si>
  <si>
    <r>
      <t xml:space="preserve">Evaluation du dossier écrit sur 20 (la note est arrêtée </t>
    </r>
    <r>
      <rPr>
        <b/>
        <u/>
        <sz val="11"/>
        <color rgb="FF000000"/>
        <rFont val="Arial"/>
        <family val="2"/>
      </rPr>
      <t>avant</t>
    </r>
    <r>
      <rPr>
        <b/>
        <sz val="11"/>
        <color rgb="FF000000"/>
        <rFont val="Arial"/>
        <family val="2"/>
      </rPr>
      <t xml:space="preserve"> l’audition du candidat)</t>
    </r>
  </si>
  <si>
    <t xml:space="preserve">Baccalauréat Professionnel ACCOMPAGNEMENT SOINS ET SERVICES A LA PERSONNE </t>
  </si>
  <si>
    <t>Sous-épreuve E31 : Accompagnement de la personne dans une approche globale et individualisée</t>
  </si>
  <si>
    <t>Critères d’évaluation</t>
  </si>
  <si>
    <t>Indicateurs et niveaux de réussite</t>
  </si>
  <si>
    <t>Insuffisant</t>
  </si>
  <si>
    <t>Satisfaisant</t>
  </si>
  <si>
    <t>Très satisfaisant</t>
  </si>
  <si>
    <t xml:space="preserve"> - rédigé à partir d’un traitement de texte</t>
  </si>
  <si>
    <t>Moins de 5 pages,</t>
  </si>
  <si>
    <t>Entre 5 et 9 pages rédigées avec un traitement de texte</t>
  </si>
  <si>
    <t xml:space="preserve">Entre 10 et 15 pages annexes non comprises </t>
  </si>
  <si>
    <t>Rédigé à partir d’un traitement de texte</t>
  </si>
  <si>
    <t>Caractéristiques du contexte professionnel</t>
  </si>
  <si>
    <t>Personne concernée par le projet individualisé, le projet de vie dans le respect de la confidentialité</t>
  </si>
  <si>
    <t>Analyse des besoins, des attentes de la personne</t>
  </si>
  <si>
    <t>Présentation des objectifs du projet individualisé ou du projet de vie et évaluation des actions/activités</t>
  </si>
  <si>
    <t>Les objectifs du projet individualisé ou projet de vie proposé.</t>
  </si>
  <si>
    <t>Deux actions/activités maximum retenues et mises en œuvre par le candidat et justification dans le cadre de ce projet.</t>
  </si>
  <si>
    <t>L'évaluation des actions/activités mises en œuvre.</t>
  </si>
  <si>
    <t xml:space="preserve">Note obtenue </t>
  </si>
  <si>
    <t>/ 20</t>
  </si>
  <si>
    <t>Note proposée par le jury</t>
  </si>
  <si>
    <t xml:space="preserve">Bilan et appréciations (justifier toute note inférieure à 10/20) </t>
  </si>
  <si>
    <r>
      <t>ð</t>
    </r>
    <r>
      <rPr>
        <b/>
        <sz val="12"/>
        <color rgb="FF000000"/>
        <rFont val="Arial"/>
        <family val="2"/>
      </rPr>
      <t xml:space="preserve"> Evaluation du dossier écrit : rappel la note est arrêtée </t>
    </r>
    <r>
      <rPr>
        <b/>
        <u/>
        <sz val="12"/>
        <color rgb="FF000000"/>
        <rFont val="Arial"/>
        <family val="2"/>
      </rPr>
      <t xml:space="preserve">avant </t>
    </r>
    <r>
      <rPr>
        <b/>
        <sz val="12"/>
        <color rgb="FF000000"/>
        <rFont val="Arial"/>
        <family val="2"/>
      </rPr>
      <t>l’audition du candidat</t>
    </r>
  </si>
  <si>
    <t>rédigées sans traitement de texte</t>
  </si>
  <si>
    <t>Prise en compte du contexte professionnel</t>
  </si>
  <si>
    <t xml:space="preserve">Très insuffisant </t>
  </si>
  <si>
    <t>Critères d'évaluation</t>
  </si>
  <si>
    <t>Très insuffisant</t>
  </si>
  <si>
    <t xml:space="preserve">Présentation de la situation clinique du patient : </t>
  </si>
  <si>
    <t xml:space="preserve">- exposé structuré, compréhensible, synthétique </t>
  </si>
  <si>
    <t>- les informations données sont fiables avec l’utilisation d’un vocabulaire professionnel</t>
  </si>
  <si>
    <t xml:space="preserve">Ne présente pas la situation clinique du patient. </t>
  </si>
  <si>
    <t>L’exposé n’est pas structuré, les informations sont insuffisantes.</t>
  </si>
  <si>
    <t>Un exposé peu structuré et qui Identifie partiellement la situation clinique du patient.</t>
  </si>
  <si>
    <t xml:space="preserve">L’exposé est structuré avec la présentation d’une majorité d’éléments attendus.  </t>
  </si>
  <si>
    <t>Ne répond pas aux questions concernant des savoirs associés du bloc 2.</t>
  </si>
  <si>
    <t>Répond très partiellement aux questions des savoirs associés du bloc 2.</t>
  </si>
  <si>
    <t>Répond avec quelques inexactitudes aux questions des savoirs associés du bloc 2.</t>
  </si>
  <si>
    <t>Répond de façon exacte et pertinente aux questions des savoirs associés du bloc 2.</t>
  </si>
  <si>
    <t>Noms, prénoms, fonctions et signature des évaluateurs</t>
  </si>
  <si>
    <t>/40</t>
  </si>
  <si>
    <r>
      <t>Présentation de la personne</t>
    </r>
    <r>
      <rPr>
        <sz val="11"/>
        <color theme="1"/>
        <rFont val="Arial"/>
        <family val="2"/>
      </rPr>
      <t xml:space="preserve"> </t>
    </r>
    <r>
      <rPr>
        <b/>
        <sz val="11"/>
        <color theme="1"/>
        <rFont val="Arial"/>
        <family val="2"/>
      </rPr>
      <t>et analyse de ses besoins/attentes</t>
    </r>
  </si>
  <si>
    <t xml:space="preserve"> - 10 à 15 pages annexes non comprises</t>
  </si>
  <si>
    <t xml:space="preserve">Ne présente pas le contexte professionnel </t>
  </si>
  <si>
    <t>Identifie partiellement le contexte professionnel</t>
  </si>
  <si>
    <t>Prend en compte la majorité des items attendus (dont la présentation de la structure)</t>
  </si>
  <si>
    <t>Identifie de façon exhaustive le contexte professionnel : structure, personnel, public accueilli</t>
  </si>
  <si>
    <t>Ne présente pas la personne dans le cadre d’un projet individualisé.</t>
  </si>
  <si>
    <t>Présente partiellement les éléments attendus.</t>
  </si>
  <si>
    <t xml:space="preserve">Présente tous les éléments sans réaliser d’analyse. </t>
  </si>
  <si>
    <t>Présente et analyse ses habitudes de vie, son histoire de vie, ses caractéristiques physiques et psychologiques, les antécédents médicaux, chirurgicaux et le traitement.</t>
  </si>
  <si>
    <t>Ne liste pas aucun besoin et ne repère aucune attente ni manifestation de dépendance.</t>
  </si>
  <si>
    <t>Repère partiellement les besoins ou les manifestations de dépendance.</t>
  </si>
  <si>
    <t xml:space="preserve">Repère partiellement tous les éléments attendus. </t>
  </si>
  <si>
    <t>Repère les 14 besoins de la grille de V. Henderson, les attentes de la personne, les manifestations de dépendance.</t>
  </si>
  <si>
    <t>Ne repère pas les objectifs du projet.</t>
  </si>
  <si>
    <t>Repère partiellement les objectifs du projet.</t>
  </si>
  <si>
    <t>Identifie les objectifs du projet.</t>
  </si>
  <si>
    <t>Une seule action ou activité présentée sans justification ou non adaptée.</t>
  </si>
  <si>
    <t>Une seule action ou activité présentée et adaptée.</t>
  </si>
  <si>
    <t>Les deux actions/activités sont présentées mais sont partiellement justifiées.</t>
  </si>
  <si>
    <t>Les deux actions/activités sont présentées et justifiées.</t>
  </si>
  <si>
    <t>Absence d'évaluation.</t>
  </si>
  <si>
    <t>Evaluation partielle.</t>
  </si>
  <si>
    <t>Evaluation des actions/activités.</t>
  </si>
  <si>
    <t>Sous-épreuve E32 : Soins d’hygiène, de confort et de sécurité</t>
  </si>
  <si>
    <t>Evaluation de la présentation du raisonnement clinique d’une personne prise en soin pendant la PFMP (10 minutes) et des savoirs associés mobilisés du bloc 2 (10 minutes)</t>
  </si>
  <si>
    <t>Bilan et appréciations 
(justifier obligatoirement toute note inférieure à 20)</t>
  </si>
  <si>
    <t xml:space="preserve">Baccalauréat Professionnel </t>
  </si>
  <si>
    <r>
      <t xml:space="preserve">Sous-épreuve E33 </t>
    </r>
    <r>
      <rPr>
        <sz val="11"/>
        <color rgb="FF000000"/>
        <rFont val="Arial"/>
        <family val="2"/>
      </rPr>
      <t xml:space="preserve">: </t>
    </r>
    <r>
      <rPr>
        <b/>
        <sz val="11"/>
        <color rgb="FF000000"/>
        <rFont val="Arial"/>
        <family val="2"/>
      </rPr>
      <t>Travail et communication en équipe pluri-professionnelle</t>
    </r>
  </si>
  <si>
    <t>PARTIE ECRITE : EVALUATION DE LA CONFORMITE DU DOSSIER</t>
  </si>
  <si>
    <r>
      <t xml:space="preserve"> 6 à 8 pages</t>
    </r>
    <r>
      <rPr>
        <sz val="9"/>
        <color theme="1"/>
        <rFont val="Arial"/>
        <family val="2"/>
      </rPr>
      <t xml:space="preserve"> annexes non comprises, rédigé à l’aide d’un traitement de texte</t>
    </r>
  </si>
  <si>
    <r>
      <t xml:space="preserve"> Présentation des activités</t>
    </r>
    <r>
      <rPr>
        <sz val="9"/>
        <color theme="1"/>
        <rFont val="Arial"/>
        <family val="2"/>
      </rPr>
      <t xml:space="preserve"> </t>
    </r>
    <r>
      <rPr>
        <b/>
        <sz val="9"/>
        <color theme="1"/>
        <rFont val="Arial"/>
        <family val="2"/>
      </rPr>
      <t>relatives</t>
    </r>
  </si>
  <si>
    <r>
      <t>ð</t>
    </r>
    <r>
      <rPr>
        <b/>
        <sz val="9"/>
        <color theme="1"/>
        <rFont val="Arial"/>
        <family val="2"/>
      </rPr>
      <t xml:space="preserve"> à un dysfonctionnement</t>
    </r>
  </si>
  <si>
    <t>Origine</t>
  </si>
  <si>
    <t>Signalement à partir d’un document professionnel</t>
  </si>
  <si>
    <t>Conséquences possibles</t>
  </si>
  <si>
    <t>Propositions d’actions correctives</t>
  </si>
  <si>
    <r>
      <t>ð</t>
    </r>
    <r>
      <rPr>
        <b/>
        <sz val="9"/>
        <color theme="1"/>
        <rFont val="Arial"/>
        <family val="2"/>
      </rPr>
      <t xml:space="preserve"> à l’observation d’une équipe de bio-nettoyage</t>
    </r>
  </si>
  <si>
    <t>Rôles et compétences de chaque membre</t>
  </si>
  <si>
    <t>Mode de communication utilisé</t>
  </si>
  <si>
    <t>Mode d’animation utilisé</t>
  </si>
  <si>
    <t>Présentation d’un planning d’activités</t>
  </si>
  <si>
    <t>Mise en avant de points de vigilance</t>
  </si>
  <si>
    <t>Présentation d’un plan de formation (exemples d’actions)</t>
  </si>
  <si>
    <t>Non Evalué</t>
  </si>
  <si>
    <t>Noms, prénoms et signatures des membres de jurys</t>
  </si>
  <si>
    <t>*TI : Très Insuffisant</t>
  </si>
  <si>
    <t>Bilan sur la situation d’évaluation (justifier obligatoirement toute note inférieure à 20)</t>
  </si>
  <si>
    <t xml:space="preserve">Synthèse </t>
  </si>
  <si>
    <t>E31-Dossier</t>
  </si>
  <si>
    <t>E33-1 PFMP</t>
  </si>
  <si>
    <t>La note obtenue est calculée automatiquement mais la note proposée doit être obligatoirement saisie manuellement sur cette grille d'évaluation.</t>
  </si>
  <si>
    <t>Xxxx</t>
  </si>
  <si>
    <t>Les problèmes de santé réels, le risque et les réactions humaines sont identifiés avec deux propositions d'action pertinentes et évaluées.</t>
  </si>
  <si>
    <t>Les problèmes de santé réels, le risque et les réactions humaines sont identifiés avec une proposition d'action pertinente et évaluée.</t>
  </si>
  <si>
    <t>Les problèmes de santé réels, le risque et les réactions humaines sont identifiés sans proposition d'action.</t>
  </si>
  <si>
    <t>Les problèmes de santé réels, le risque et les réactions humaines sont insuffisamment identifiés.</t>
  </si>
  <si>
    <t>Mobilisation des savoirs associés du bloc 2 en lien avec la situation présentée.</t>
  </si>
  <si>
    <r>
      <t>L'exposé est structuré et la présentation clinique du patient complète</t>
    </r>
    <r>
      <rPr>
        <b/>
        <sz val="11"/>
        <color rgb="FF000000"/>
        <rFont val="Arial"/>
        <family val="2"/>
      </rPr>
      <t xml:space="preserve"> (</t>
    </r>
    <r>
      <rPr>
        <sz val="11"/>
        <color rgb="FF000000"/>
        <rFont val="Arial"/>
        <family val="2"/>
      </rPr>
      <t>exemples : présentation psychologique, socioprofessionnelle, culturelle, des habitudes de vie, les circonstances et/ou le motif d’entrée, des éléments significatifs de la maladie, des antécédents médicaux et chirurgicaux, des traitements en lien avec les pathologies, le résumé du séjour ou de l’hospitalisation).</t>
    </r>
  </si>
  <si>
    <t>Situation N° 1 en PFMP</t>
  </si>
  <si>
    <t>Situation N° 2 en CF</t>
  </si>
  <si>
    <t>E33</t>
  </si>
  <si>
    <t>- Formulation d'une hypothèse de problèmes selon le modèle trifocal. 
- Proposition d'actions pertinentes. 
-Evaluation et réajustement des actions proposées.</t>
  </si>
  <si>
    <t>E33-S1</t>
  </si>
  <si>
    <t>E33-S2</t>
  </si>
  <si>
    <t>Saisir une seule fois sur cette page les indications liées à la session : date, établissement, nom des candidats,….                                                                                                                                                        Ces informations apparaitront automatiquement sur les autres fichiers.</t>
  </si>
  <si>
    <t>Pour l'évaluation de la conformité du dossier, il n'est pas précisé d'indicateur d'évaluation dans la colonne 70 % (satisfaisant)  mais le positionnement au niveau satisfaisant est possible dans la ligne barème.                                                                                                                                                              La note obtenue est calculée automatiquement mais la note proposée doit être obligatoirement saisie manuellement sur le fichier pour apparaître sur la grille d'évaluation E-31.</t>
  </si>
  <si>
    <t>Quelques indications pour l'utilisation du fichier Excel CCF en BCP ASSP rénové - version du 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</si>
</sst>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Barème : &quot;\ #0\ &quot; points&quot;"/>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000000"/>
      <name val="Calibri"/>
      <family val="2"/>
      <scheme val="minor"/>
    </font>
    <font>
      <b/>
      <sz val="9"/>
      <color indexed="81"/>
      <name val="Tahoma"/>
      <family val="2"/>
    </font>
    <font>
      <b/>
      <sz val="11"/>
      <color theme="1"/>
      <name val="Arial"/>
      <family val="2"/>
    </font>
    <font>
      <sz val="11"/>
      <color theme="1"/>
      <name val="Arial"/>
      <family val="2"/>
    </font>
    <font>
      <b/>
      <sz val="11"/>
      <color rgb="FF000000"/>
      <name val="Arial"/>
      <family val="2"/>
    </font>
    <font>
      <b/>
      <sz val="11"/>
      <name val="Arial"/>
      <family val="2"/>
    </font>
    <font>
      <sz val="11"/>
      <color rgb="FF000000"/>
      <name val="Arial"/>
      <family val="2"/>
    </font>
    <font>
      <b/>
      <u/>
      <sz val="11"/>
      <color rgb="FF000000"/>
      <name val="Arial"/>
      <family val="2"/>
    </font>
    <font>
      <b/>
      <sz val="10"/>
      <color theme="1"/>
      <name val="Arial"/>
      <family val="2"/>
    </font>
    <font>
      <b/>
      <sz val="9"/>
      <color theme="1"/>
      <name val="Arial"/>
      <family val="2"/>
    </font>
    <font>
      <sz val="10"/>
      <color theme="1"/>
      <name val="Arial"/>
      <family val="2"/>
    </font>
    <font>
      <b/>
      <sz val="12"/>
      <color theme="1"/>
      <name val="Arial"/>
      <family val="2"/>
    </font>
    <font>
      <sz val="10"/>
      <name val="Arial"/>
      <family val="2"/>
    </font>
    <font>
      <b/>
      <sz val="10"/>
      <name val="Arial"/>
      <family val="2"/>
    </font>
    <font>
      <sz val="10"/>
      <color rgb="FF000000"/>
      <name val="Arial"/>
      <family val="2"/>
    </font>
    <font>
      <b/>
      <sz val="10"/>
      <color rgb="FF000000"/>
      <name val="Arial"/>
      <family val="2"/>
    </font>
    <font>
      <b/>
      <sz val="12"/>
      <color rgb="FF000000"/>
      <name val="Wingdings"/>
      <charset val="2"/>
    </font>
    <font>
      <b/>
      <sz val="12"/>
      <color rgb="FF000000"/>
      <name val="Arial"/>
      <family val="2"/>
    </font>
    <font>
      <b/>
      <sz val="9"/>
      <color rgb="FF000000"/>
      <name val="Arial"/>
      <family val="2"/>
    </font>
    <font>
      <sz val="9"/>
      <color theme="1"/>
      <name val="Arial"/>
      <family val="2"/>
    </font>
    <font>
      <b/>
      <u/>
      <sz val="12"/>
      <color rgb="FF000000"/>
      <name val="Arial"/>
      <family val="2"/>
    </font>
    <font>
      <sz val="8"/>
      <color theme="1"/>
      <name val="Arial"/>
      <family val="2"/>
    </font>
    <font>
      <b/>
      <sz val="9"/>
      <color theme="1"/>
      <name val="Wingdings"/>
      <charset val="2"/>
    </font>
    <font>
      <sz val="12"/>
      <color theme="1"/>
      <name val="Arial"/>
      <family val="2"/>
    </font>
    <font>
      <b/>
      <sz val="14"/>
      <color theme="1"/>
      <name val="Arial"/>
      <family val="2"/>
    </font>
    <font>
      <b/>
      <sz val="18"/>
      <color theme="1"/>
      <name val="Arial"/>
      <family val="2"/>
    </font>
  </fonts>
  <fills count="11">
    <fill>
      <patternFill patternType="none"/>
    </fill>
    <fill>
      <patternFill patternType="gray125"/>
    </fill>
    <fill>
      <patternFill patternType="solid">
        <fgColor rgb="FFFFFFFF"/>
        <bgColor indexed="64"/>
      </patternFill>
    </fill>
    <fill>
      <patternFill patternType="solid">
        <fgColor theme="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7CAAC"/>
        <bgColor indexed="64"/>
      </patternFill>
    </fill>
    <fill>
      <patternFill patternType="solid">
        <fgColor rgb="FFC5E0B3"/>
        <bgColor indexed="64"/>
      </patternFill>
    </fill>
    <fill>
      <patternFill patternType="solid">
        <fgColor theme="0" tint="-0.14999847407452621"/>
        <bgColor indexed="64"/>
      </patternFill>
    </fill>
  </fills>
  <borders count="15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double">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hair">
        <color auto="1"/>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hair">
        <color indexed="64"/>
      </top>
      <bottom/>
      <diagonal/>
    </border>
    <border>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top style="hair">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hair">
        <color rgb="FF000000"/>
      </right>
      <top style="medium">
        <color indexed="64"/>
      </top>
      <bottom/>
      <diagonal/>
    </border>
    <border>
      <left/>
      <right style="hair">
        <color rgb="FF000000"/>
      </right>
      <top/>
      <bottom style="medium">
        <color indexed="64"/>
      </bottom>
      <diagonal/>
    </border>
    <border>
      <left/>
      <right style="hair">
        <color rgb="FF000000"/>
      </right>
      <top/>
      <bottom/>
      <diagonal/>
    </border>
    <border>
      <left style="hair">
        <color rgb="FF000000"/>
      </left>
      <right style="medium">
        <color rgb="FF000000"/>
      </right>
      <top/>
      <bottom/>
      <diagonal/>
    </border>
    <border>
      <left style="hair">
        <color rgb="FF000000"/>
      </left>
      <right style="medium">
        <color rgb="FF000000"/>
      </right>
      <top style="medium">
        <color indexed="64"/>
      </top>
      <bottom/>
      <diagonal/>
    </border>
    <border>
      <left style="hair">
        <color rgb="FF000000"/>
      </left>
      <right style="medium">
        <color rgb="FF000000"/>
      </right>
      <top/>
      <bottom style="medium">
        <color indexed="64"/>
      </bottom>
      <diagonal/>
    </border>
    <border>
      <left style="hair">
        <color rgb="FF000000"/>
      </left>
      <right style="medium">
        <color rgb="FF000000"/>
      </right>
      <top/>
      <bottom style="medium">
        <color rgb="FF000000"/>
      </bottom>
      <diagonal/>
    </border>
    <border>
      <left/>
      <right style="hair">
        <color rgb="FF000000"/>
      </right>
      <top/>
      <bottom style="medium">
        <color rgb="FF000000"/>
      </bottom>
      <diagonal/>
    </border>
    <border>
      <left style="medium">
        <color indexed="64"/>
      </left>
      <right style="hair">
        <color rgb="FF000000"/>
      </right>
      <top style="medium">
        <color indexed="64"/>
      </top>
      <bottom/>
      <diagonal/>
    </border>
    <border>
      <left style="hair">
        <color rgb="FF000000"/>
      </left>
      <right style="medium">
        <color indexed="64"/>
      </right>
      <top style="medium">
        <color indexed="64"/>
      </top>
      <bottom/>
      <diagonal/>
    </border>
    <border>
      <left style="medium">
        <color indexed="64"/>
      </left>
      <right style="hair">
        <color rgb="FF000000"/>
      </right>
      <top/>
      <bottom style="medium">
        <color indexed="64"/>
      </bottom>
      <diagonal/>
    </border>
    <border>
      <left style="hair">
        <color rgb="FF000000"/>
      </left>
      <right style="medium">
        <color indexed="64"/>
      </right>
      <top/>
      <bottom style="medium">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hair">
        <color indexed="64"/>
      </left>
      <right style="hair">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s>
  <cellStyleXfs count="2">
    <xf numFmtId="0" fontId="0" fillId="0" borderId="0"/>
    <xf numFmtId="9" fontId="1" fillId="0" borderId="0" applyFont="0" applyFill="0" applyBorder="0" applyAlignment="0" applyProtection="0"/>
  </cellStyleXfs>
  <cellXfs count="807">
    <xf numFmtId="0" fontId="0" fillId="0" borderId="0" xfId="0"/>
    <xf numFmtId="0" fontId="0" fillId="0" borderId="4" xfId="0" applyBorder="1"/>
    <xf numFmtId="0" fontId="0" fillId="0" borderId="3" xfId="0" applyBorder="1"/>
    <xf numFmtId="0" fontId="0" fillId="0" borderId="6" xfId="0" applyBorder="1"/>
    <xf numFmtId="2" fontId="0" fillId="0" borderId="0" xfId="1" applyNumberFormat="1" applyFont="1" applyAlignment="1">
      <alignment horizontal="center"/>
    </xf>
    <xf numFmtId="2" fontId="2" fillId="0" borderId="0" xfId="1" applyNumberFormat="1" applyFont="1" applyAlignment="1">
      <alignment horizontal="center"/>
    </xf>
    <xf numFmtId="1" fontId="0" fillId="0" borderId="0" xfId="0" applyNumberFormat="1" applyAlignment="1">
      <alignment horizontal="center"/>
    </xf>
    <xf numFmtId="0" fontId="0" fillId="0" borderId="0" xfId="0" applyAlignment="1">
      <alignment horizont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vertical="center" wrapText="1"/>
    </xf>
    <xf numFmtId="0" fontId="4" fillId="0" borderId="0" xfId="0" applyFont="1" applyAlignment="1">
      <alignment vertical="center" wrapText="1"/>
    </xf>
    <xf numFmtId="2" fontId="0" fillId="0" borderId="0" xfId="0" applyNumberFormat="1"/>
    <xf numFmtId="0" fontId="2" fillId="0" borderId="0" xfId="0" applyFont="1" applyAlignment="1">
      <alignment horizontal="center"/>
    </xf>
    <xf numFmtId="0" fontId="0" fillId="0" borderId="0" xfId="0" applyAlignment="1">
      <alignment horizontal="left"/>
    </xf>
    <xf numFmtId="0" fontId="0" fillId="0" borderId="0" xfId="0" applyAlignment="1">
      <alignment horizontal="left" vertical="top" wrapText="1"/>
    </xf>
    <xf numFmtId="0" fontId="0" fillId="0" borderId="0" xfId="0" applyAlignment="1">
      <alignment vertical="center"/>
    </xf>
    <xf numFmtId="0" fontId="0" fillId="0" borderId="0" xfId="0" applyAlignment="1">
      <alignment horizontal="center" vertical="center"/>
    </xf>
    <xf numFmtId="1" fontId="6" fillId="7" borderId="6" xfId="0" applyNumberFormat="1" applyFont="1" applyFill="1" applyBorder="1" applyAlignment="1">
      <alignment horizontal="center"/>
    </xf>
    <xf numFmtId="0" fontId="6" fillId="7" borderId="6" xfId="0" applyFont="1" applyFill="1" applyBorder="1" applyAlignment="1">
      <alignment horizontal="center"/>
    </xf>
    <xf numFmtId="0" fontId="7" fillId="0" borderId="0" xfId="0" applyFont="1"/>
    <xf numFmtId="2" fontId="7" fillId="0" borderId="0" xfId="1" applyNumberFormat="1" applyFont="1" applyAlignment="1">
      <alignment horizontal="center"/>
    </xf>
    <xf numFmtId="1" fontId="7" fillId="0" borderId="0" xfId="0" applyNumberFormat="1" applyFont="1" applyAlignment="1">
      <alignment horizontal="center"/>
    </xf>
    <xf numFmtId="0" fontId="7" fillId="0" borderId="0" xfId="0" applyFont="1" applyAlignment="1">
      <alignment horizontal="center"/>
    </xf>
    <xf numFmtId="2" fontId="6" fillId="0" borderId="0" xfId="1" applyNumberFormat="1" applyFont="1" applyAlignment="1">
      <alignment horizontal="center"/>
    </xf>
    <xf numFmtId="0" fontId="8" fillId="7" borderId="8" xfId="0" applyFont="1" applyFill="1" applyBorder="1" applyAlignment="1">
      <alignment vertical="center"/>
    </xf>
    <xf numFmtId="0" fontId="8" fillId="7" borderId="5" xfId="0" applyFont="1" applyFill="1" applyBorder="1" applyAlignment="1">
      <alignment vertical="center"/>
    </xf>
    <xf numFmtId="0" fontId="6" fillId="7" borderId="8" xfId="0" applyFont="1" applyFill="1" applyBorder="1" applyAlignment="1">
      <alignment vertical="center" wrapText="1"/>
    </xf>
    <xf numFmtId="0" fontId="6" fillId="7" borderId="27" xfId="0" applyFont="1" applyFill="1" applyBorder="1" applyAlignment="1">
      <alignment vertical="center" wrapText="1"/>
    </xf>
    <xf numFmtId="0" fontId="6" fillId="7" borderId="10" xfId="0" applyFont="1" applyFill="1" applyBorder="1" applyAlignment="1">
      <alignment horizontal="center" vertical="center" wrapText="1"/>
    </xf>
    <xf numFmtId="0" fontId="6" fillId="7" borderId="28" xfId="0" applyFont="1" applyFill="1" applyBorder="1" applyAlignment="1">
      <alignment horizontal="center" vertical="center" wrapText="1"/>
    </xf>
    <xf numFmtId="2" fontId="8" fillId="7" borderId="24" xfId="1" applyNumberFormat="1" applyFont="1" applyFill="1" applyBorder="1" applyAlignment="1">
      <alignment horizontal="center" vertical="center"/>
    </xf>
    <xf numFmtId="1" fontId="6" fillId="7" borderId="18" xfId="0" applyNumberFormat="1"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8" xfId="0" applyFont="1" applyFill="1" applyBorder="1" applyAlignment="1">
      <alignment horizontal="center" vertical="center"/>
    </xf>
    <xf numFmtId="0" fontId="6" fillId="7" borderId="19" xfId="0" applyFont="1" applyFill="1" applyBorder="1" applyAlignment="1">
      <alignment horizontal="center" vertical="center" wrapText="1"/>
    </xf>
    <xf numFmtId="0" fontId="7" fillId="0" borderId="5" xfId="0" applyFont="1" applyBorder="1" applyAlignment="1">
      <alignment vertical="top" wrapText="1"/>
    </xf>
    <xf numFmtId="0" fontId="7" fillId="0" borderId="54" xfId="0" applyFont="1" applyBorder="1" applyAlignment="1">
      <alignment vertical="top" wrapText="1"/>
    </xf>
    <xf numFmtId="2" fontId="8" fillId="0" borderId="25" xfId="1" applyNumberFormat="1" applyFont="1" applyFill="1" applyBorder="1" applyAlignment="1">
      <alignment horizontal="center" vertical="center"/>
    </xf>
    <xf numFmtId="2" fontId="7" fillId="0" borderId="21" xfId="0" applyNumberFormat="1" applyFont="1" applyBorder="1" applyAlignment="1">
      <alignment horizontal="center" vertical="center" wrapText="1"/>
    </xf>
    <xf numFmtId="9" fontId="7" fillId="0" borderId="21" xfId="0" applyNumberFormat="1" applyFont="1" applyBorder="1" applyAlignment="1">
      <alignment horizontal="center" vertical="center" wrapText="1"/>
    </xf>
    <xf numFmtId="9" fontId="7" fillId="0" borderId="21" xfId="0" applyNumberFormat="1" applyFont="1" applyBorder="1" applyAlignment="1">
      <alignment horizontal="center" vertical="center"/>
    </xf>
    <xf numFmtId="9" fontId="7" fillId="0" borderId="54" xfId="0" applyNumberFormat="1" applyFont="1" applyBorder="1" applyAlignment="1">
      <alignment horizontal="center" vertical="center" wrapText="1"/>
    </xf>
    <xf numFmtId="9" fontId="7" fillId="0" borderId="22" xfId="0" applyNumberFormat="1" applyFont="1" applyBorder="1" applyAlignment="1">
      <alignment horizontal="center" vertical="center" wrapText="1"/>
    </xf>
    <xf numFmtId="2" fontId="8" fillId="0" borderId="0" xfId="1" applyNumberFormat="1" applyFont="1" applyFill="1" applyBorder="1" applyAlignment="1">
      <alignment horizontal="center" vertical="center"/>
    </xf>
    <xf numFmtId="2" fontId="7" fillId="0" borderId="0" xfId="0" applyNumberFormat="1" applyFont="1" applyAlignment="1">
      <alignment horizontal="center" vertical="center" wrapText="1"/>
    </xf>
    <xf numFmtId="9" fontId="7" fillId="0" borderId="0" xfId="0" applyNumberFormat="1" applyFont="1" applyAlignment="1">
      <alignment horizontal="center" vertical="center" wrapText="1"/>
    </xf>
    <xf numFmtId="9" fontId="7" fillId="0" borderId="0" xfId="0" applyNumberFormat="1" applyFont="1" applyAlignment="1">
      <alignment horizontal="center" vertical="center"/>
    </xf>
    <xf numFmtId="9" fontId="7" fillId="0" borderId="4" xfId="0" applyNumberFormat="1" applyFont="1" applyBorder="1" applyAlignment="1">
      <alignment horizontal="center" vertical="center" wrapText="1"/>
    </xf>
    <xf numFmtId="2" fontId="8" fillId="0" borderId="55" xfId="1" applyNumberFormat="1" applyFont="1" applyFill="1" applyBorder="1" applyAlignment="1">
      <alignment horizontal="center" vertical="center"/>
    </xf>
    <xf numFmtId="0" fontId="10" fillId="0" borderId="2" xfId="0" applyFont="1" applyBorder="1" applyAlignment="1">
      <alignment vertical="center" wrapText="1"/>
    </xf>
    <xf numFmtId="0" fontId="7" fillId="0" borderId="2" xfId="0" applyFont="1" applyBorder="1" applyAlignment="1">
      <alignment vertical="center" wrapText="1"/>
    </xf>
    <xf numFmtId="2" fontId="10" fillId="0" borderId="2" xfId="1" applyNumberFormat="1" applyFont="1" applyFill="1" applyBorder="1" applyAlignment="1">
      <alignment horizontal="center" vertical="center" wrapText="1"/>
    </xf>
    <xf numFmtId="2" fontId="8" fillId="0" borderId="2" xfId="0" applyNumberFormat="1"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2" fontId="8" fillId="0" borderId="2" xfId="1" applyNumberFormat="1" applyFont="1" applyFill="1" applyBorder="1" applyAlignment="1">
      <alignment horizontal="center" vertical="center" wrapText="1"/>
    </xf>
    <xf numFmtId="2" fontId="8" fillId="0" borderId="23" xfId="1" applyNumberFormat="1" applyFont="1" applyFill="1" applyBorder="1" applyAlignment="1">
      <alignment horizontal="center" vertical="center" wrapText="1"/>
    </xf>
    <xf numFmtId="2" fontId="8" fillId="0" borderId="27" xfId="0" applyNumberFormat="1" applyFont="1" applyBorder="1" applyAlignment="1">
      <alignment horizontal="center" vertical="center" wrapText="1"/>
    </xf>
    <xf numFmtId="2" fontId="8" fillId="0" borderId="66" xfId="1" applyNumberFormat="1" applyFont="1" applyFill="1" applyBorder="1" applyAlignment="1">
      <alignment horizontal="center" vertical="center" wrapText="1"/>
    </xf>
    <xf numFmtId="2" fontId="8" fillId="0" borderId="67" xfId="1" applyNumberFormat="1" applyFont="1" applyFill="1" applyBorder="1" applyAlignment="1">
      <alignment horizontal="center" vertical="center" wrapText="1"/>
    </xf>
    <xf numFmtId="2" fontId="8" fillId="0" borderId="68" xfId="0" applyNumberFormat="1" applyFont="1" applyBorder="1" applyAlignment="1">
      <alignment horizontal="center" vertical="center" wrapText="1"/>
    </xf>
    <xf numFmtId="0" fontId="8" fillId="2" borderId="2" xfId="0" applyFont="1" applyFill="1" applyBorder="1" applyAlignment="1">
      <alignment vertical="center" wrapText="1"/>
    </xf>
    <xf numFmtId="0" fontId="8" fillId="4" borderId="2" xfId="0" applyFont="1" applyFill="1" applyBorder="1" applyAlignment="1">
      <alignment vertical="center" wrapText="1"/>
    </xf>
    <xf numFmtId="2" fontId="8" fillId="4" borderId="2" xfId="1" applyNumberFormat="1" applyFont="1" applyFill="1" applyBorder="1" applyAlignment="1">
      <alignment horizontal="center" vertical="center" wrapText="1"/>
    </xf>
    <xf numFmtId="2" fontId="8" fillId="4" borderId="2"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0" borderId="0" xfId="0" applyFont="1" applyAlignment="1">
      <alignment vertical="center"/>
    </xf>
    <xf numFmtId="9" fontId="7" fillId="0" borderId="0" xfId="1" applyFont="1" applyAlignment="1">
      <alignment horizontal="center"/>
    </xf>
    <xf numFmtId="1" fontId="6" fillId="5" borderId="6" xfId="0" applyNumberFormat="1" applyFont="1" applyFill="1" applyBorder="1" applyAlignment="1">
      <alignment horizontal="center" vertical="center"/>
    </xf>
    <xf numFmtId="0" fontId="6" fillId="5" borderId="6" xfId="0" applyFont="1" applyFill="1" applyBorder="1" applyAlignment="1">
      <alignment horizontal="center" vertical="center"/>
    </xf>
    <xf numFmtId="0" fontId="6" fillId="0" borderId="0" xfId="0" applyFont="1" applyAlignment="1">
      <alignment horizontal="center" vertical="center"/>
    </xf>
    <xf numFmtId="0" fontId="8" fillId="5" borderId="7" xfId="0" applyFont="1" applyFill="1" applyBorder="1" applyAlignment="1">
      <alignment vertical="center"/>
    </xf>
    <xf numFmtId="0" fontId="6" fillId="5" borderId="8" xfId="0" applyFont="1" applyFill="1" applyBorder="1" applyAlignment="1">
      <alignment horizontal="center" vertical="center" wrapText="1"/>
    </xf>
    <xf numFmtId="0" fontId="6" fillId="5" borderId="11" xfId="0" applyFont="1" applyFill="1" applyBorder="1" applyAlignment="1">
      <alignment horizontal="center" vertical="center" wrapText="1"/>
    </xf>
    <xf numFmtId="2" fontId="8" fillId="5" borderId="26" xfId="1" applyNumberFormat="1" applyFont="1" applyFill="1" applyBorder="1" applyAlignment="1">
      <alignment horizontal="center" vertical="center"/>
    </xf>
    <xf numFmtId="1" fontId="6" fillId="5" borderId="15" xfId="0" applyNumberFormat="1" applyFont="1" applyFill="1" applyBorder="1" applyAlignment="1">
      <alignment horizontal="center" vertical="center" wrapText="1"/>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0" borderId="5" xfId="0" applyFont="1" applyBorder="1" applyAlignment="1">
      <alignment horizontal="center" wrapText="1"/>
    </xf>
    <xf numFmtId="0" fontId="6" fillId="0" borderId="6" xfId="0" applyFont="1" applyBorder="1" applyAlignment="1">
      <alignment horizontal="center" wrapText="1"/>
    </xf>
    <xf numFmtId="1" fontId="6" fillId="0" borderId="21" xfId="0" applyNumberFormat="1" applyFont="1" applyBorder="1" applyAlignment="1">
      <alignment horizontal="center" vertical="center" wrapText="1"/>
    </xf>
    <xf numFmtId="9" fontId="6" fillId="0" borderId="21" xfId="0" applyNumberFormat="1" applyFont="1" applyBorder="1" applyAlignment="1">
      <alignment horizontal="center" vertical="center" wrapText="1"/>
    </xf>
    <xf numFmtId="9" fontId="6" fillId="0" borderId="21" xfId="0" applyNumberFormat="1" applyFont="1" applyBorder="1" applyAlignment="1">
      <alignment horizontal="center" vertical="center"/>
    </xf>
    <xf numFmtId="9" fontId="6" fillId="0" borderId="22" xfId="0" applyNumberFormat="1" applyFont="1" applyBorder="1" applyAlignment="1">
      <alignment horizontal="center" vertical="center" wrapText="1"/>
    </xf>
    <xf numFmtId="0" fontId="6" fillId="0" borderId="0" xfId="0" applyFont="1" applyAlignment="1">
      <alignment horizontal="center" wrapText="1"/>
    </xf>
    <xf numFmtId="1" fontId="6"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9" fontId="6" fillId="0" borderId="0" xfId="0" applyNumberFormat="1"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center" vertical="center"/>
    </xf>
    <xf numFmtId="2" fontId="7" fillId="0" borderId="0" xfId="0" applyNumberFormat="1" applyFont="1" applyAlignment="1">
      <alignment horizontal="center" vertical="center"/>
    </xf>
    <xf numFmtId="2" fontId="6" fillId="0" borderId="11" xfId="0" applyNumberFormat="1" applyFont="1" applyBorder="1" applyAlignment="1">
      <alignment horizontal="center" vertical="center"/>
    </xf>
    <xf numFmtId="2" fontId="6" fillId="0" borderId="27" xfId="0" applyNumberFormat="1" applyFont="1" applyBorder="1" applyAlignment="1">
      <alignment horizontal="center" vertical="center"/>
    </xf>
    <xf numFmtId="0" fontId="7" fillId="0" borderId="0" xfId="0" applyFont="1" applyAlignment="1">
      <alignment horizontal="left" wrapText="1"/>
    </xf>
    <xf numFmtId="0" fontId="6" fillId="6" borderId="6" xfId="0" applyFont="1" applyFill="1" applyBorder="1" applyAlignment="1">
      <alignment horizontal="center" vertical="center"/>
    </xf>
    <xf numFmtId="0" fontId="8" fillId="6" borderId="7" xfId="0" applyFont="1" applyFill="1" applyBorder="1" applyAlignment="1">
      <alignment vertical="center"/>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2" fontId="8" fillId="6" borderId="26" xfId="1" applyNumberFormat="1" applyFont="1" applyFill="1" applyBorder="1" applyAlignment="1">
      <alignment horizontal="center" vertical="center"/>
    </xf>
    <xf numFmtId="1" fontId="6" fillId="6" borderId="15" xfId="0" applyNumberFormat="1" applyFont="1" applyFill="1" applyBorder="1" applyAlignment="1">
      <alignment horizontal="center" vertical="center" wrapText="1"/>
    </xf>
    <xf numFmtId="0" fontId="6" fillId="6" borderId="15" xfId="0" applyFont="1" applyFill="1" applyBorder="1" applyAlignment="1">
      <alignment horizontal="center" vertical="center"/>
    </xf>
    <xf numFmtId="0" fontId="6" fillId="6" borderId="16" xfId="0" applyFont="1" applyFill="1" applyBorder="1" applyAlignment="1">
      <alignment horizontal="center" vertical="center"/>
    </xf>
    <xf numFmtId="0" fontId="6" fillId="0" borderId="11" xfId="0" applyFont="1" applyBorder="1" applyAlignment="1">
      <alignment vertical="top" wrapText="1"/>
    </xf>
    <xf numFmtId="1" fontId="12" fillId="6" borderId="6" xfId="0" applyNumberFormat="1" applyFont="1" applyFill="1" applyBorder="1" applyAlignment="1">
      <alignment horizontal="center" vertical="center"/>
    </xf>
    <xf numFmtId="0" fontId="12" fillId="6" borderId="6" xfId="0" applyFont="1" applyFill="1" applyBorder="1" applyAlignment="1">
      <alignment horizontal="center" vertical="center"/>
    </xf>
    <xf numFmtId="0" fontId="6" fillId="0" borderId="14" xfId="0" applyFont="1" applyBorder="1" applyAlignment="1">
      <alignment horizontal="left" vertical="top" wrapText="1"/>
    </xf>
    <xf numFmtId="0" fontId="6" fillId="0" borderId="61" xfId="0" applyFont="1" applyBorder="1" applyAlignment="1">
      <alignment horizontal="left" vertical="top" wrapText="1"/>
    </xf>
    <xf numFmtId="2" fontId="6" fillId="0" borderId="61" xfId="0" applyNumberFormat="1" applyFont="1" applyBorder="1" applyAlignment="1">
      <alignment horizontal="center" vertical="center"/>
    </xf>
    <xf numFmtId="0" fontId="6" fillId="0" borderId="6" xfId="0" applyFont="1" applyBorder="1" applyAlignment="1">
      <alignment horizontal="left" vertical="top" wrapText="1"/>
    </xf>
    <xf numFmtId="2" fontId="6" fillId="0" borderId="6" xfId="0" applyNumberFormat="1" applyFont="1" applyBorder="1" applyAlignment="1">
      <alignment horizontal="center" vertical="center"/>
    </xf>
    <xf numFmtId="0" fontId="7" fillId="0" borderId="6" xfId="0" applyFont="1" applyBorder="1" applyAlignment="1">
      <alignment horizontal="center" vertical="center"/>
    </xf>
    <xf numFmtId="0" fontId="15" fillId="3" borderId="11" xfId="0" applyFont="1" applyFill="1" applyBorder="1" applyAlignment="1" applyProtection="1">
      <alignment vertical="center"/>
      <protection locked="0"/>
    </xf>
    <xf numFmtId="0" fontId="15" fillId="3" borderId="36" xfId="0" applyFont="1" applyFill="1" applyBorder="1"/>
    <xf numFmtId="0" fontId="15" fillId="3" borderId="37" xfId="0" applyFont="1" applyFill="1" applyBorder="1"/>
    <xf numFmtId="0" fontId="7" fillId="3" borderId="37" xfId="0" applyFont="1" applyFill="1" applyBorder="1"/>
    <xf numFmtId="0" fontId="6" fillId="3" borderId="0" xfId="0" applyFont="1" applyFill="1" applyAlignment="1">
      <alignment vertical="top"/>
    </xf>
    <xf numFmtId="0" fontId="7" fillId="3" borderId="38" xfId="0" applyFont="1" applyFill="1" applyBorder="1"/>
    <xf numFmtId="0" fontId="6" fillId="0" borderId="2" xfId="0" applyFont="1" applyBorder="1" applyAlignment="1">
      <alignment horizontal="center" vertical="center"/>
    </xf>
    <xf numFmtId="0" fontId="7" fillId="0" borderId="2" xfId="0" applyFont="1" applyBorder="1"/>
    <xf numFmtId="0" fontId="7" fillId="0" borderId="2" xfId="0" applyFont="1" applyBorder="1" applyAlignment="1">
      <alignment horizontal="center" vertical="top"/>
    </xf>
    <xf numFmtId="0" fontId="7" fillId="3" borderId="7" xfId="0" applyFont="1" applyFill="1" applyBorder="1"/>
    <xf numFmtId="0" fontId="7" fillId="3" borderId="2" xfId="0" applyFont="1" applyFill="1" applyBorder="1"/>
    <xf numFmtId="0" fontId="6" fillId="3" borderId="2" xfId="0" applyFont="1" applyFill="1" applyBorder="1" applyAlignment="1">
      <alignment horizontal="center"/>
    </xf>
    <xf numFmtId="0" fontId="7" fillId="3" borderId="1" xfId="0" applyFont="1" applyFill="1" applyBorder="1"/>
    <xf numFmtId="0" fontId="13" fillId="3" borderId="7" xfId="0" applyFont="1" applyFill="1" applyBorder="1"/>
    <xf numFmtId="9" fontId="17" fillId="0" borderId="0" xfId="1" applyFont="1" applyFill="1" applyBorder="1" applyAlignment="1">
      <alignment vertical="center" wrapText="1"/>
    </xf>
    <xf numFmtId="2" fontId="12" fillId="0" borderId="35" xfId="0" applyNumberFormat="1" applyFont="1" applyBorder="1" applyAlignment="1">
      <alignment vertical="center"/>
    </xf>
    <xf numFmtId="9" fontId="17" fillId="0" borderId="35" xfId="1" applyFont="1" applyFill="1" applyBorder="1" applyAlignment="1">
      <alignment vertical="center" wrapText="1"/>
    </xf>
    <xf numFmtId="0" fontId="18" fillId="4" borderId="28" xfId="0" applyFont="1" applyFill="1" applyBorder="1" applyAlignment="1">
      <alignment vertical="center" wrapText="1"/>
    </xf>
    <xf numFmtId="0" fontId="18" fillId="4" borderId="54" xfId="0" applyFont="1" applyFill="1" applyBorder="1" applyAlignment="1">
      <alignment vertical="center" wrapText="1"/>
    </xf>
    <xf numFmtId="0" fontId="18" fillId="4" borderId="10" xfId="0" applyFont="1" applyFill="1" applyBorder="1" applyAlignment="1">
      <alignment vertical="center" wrapText="1"/>
    </xf>
    <xf numFmtId="0" fontId="18" fillId="4" borderId="43" xfId="0" applyFont="1" applyFill="1" applyBorder="1" applyAlignment="1">
      <alignment vertical="center" wrapText="1"/>
    </xf>
    <xf numFmtId="0" fontId="18" fillId="4" borderId="30" xfId="0" applyFont="1" applyFill="1" applyBorder="1" applyAlignment="1">
      <alignment vertical="center" wrapText="1"/>
    </xf>
    <xf numFmtId="0" fontId="18" fillId="4" borderId="28" xfId="0" applyFont="1" applyFill="1" applyBorder="1" applyAlignment="1">
      <alignment vertical="top" wrapText="1"/>
    </xf>
    <xf numFmtId="0" fontId="18" fillId="4" borderId="43" xfId="0" applyFont="1" applyFill="1" applyBorder="1" applyAlignment="1">
      <alignment vertical="top" wrapText="1"/>
    </xf>
    <xf numFmtId="0" fontId="18" fillId="4" borderId="30" xfId="0" applyFont="1" applyFill="1" applyBorder="1" applyAlignment="1">
      <alignment vertical="top" wrapText="1"/>
    </xf>
    <xf numFmtId="0" fontId="18" fillId="4" borderId="54" xfId="0" applyFont="1" applyFill="1" applyBorder="1" applyAlignment="1">
      <alignment vertical="top" wrapText="1"/>
    </xf>
    <xf numFmtId="0" fontId="14" fillId="4" borderId="28" xfId="0" applyFont="1" applyFill="1" applyBorder="1" applyAlignment="1">
      <alignment vertical="center" wrapText="1"/>
    </xf>
    <xf numFmtId="0" fontId="14" fillId="4" borderId="54" xfId="0" applyFont="1" applyFill="1" applyBorder="1" applyAlignment="1">
      <alignment vertical="center" wrapText="1"/>
    </xf>
    <xf numFmtId="0" fontId="14" fillId="4" borderId="28" xfId="0" applyFont="1" applyFill="1" applyBorder="1" applyAlignment="1">
      <alignment horizontal="left" vertical="top" wrapText="1"/>
    </xf>
    <xf numFmtId="0" fontId="14" fillId="4" borderId="30" xfId="0" applyFont="1" applyFill="1" applyBorder="1" applyAlignment="1">
      <alignment horizontal="left" vertical="top" wrapText="1"/>
    </xf>
    <xf numFmtId="0" fontId="14" fillId="4" borderId="43"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53" xfId="0" applyFont="1" applyFill="1" applyBorder="1" applyAlignment="1">
      <alignment horizontal="left" vertical="top" wrapText="1"/>
    </xf>
    <xf numFmtId="0" fontId="14" fillId="4" borderId="17" xfId="0" applyFont="1" applyFill="1" applyBorder="1" applyAlignment="1">
      <alignment vertical="top" wrapText="1"/>
    </xf>
    <xf numFmtId="0" fontId="14" fillId="4" borderId="49"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29" xfId="0" applyFont="1" applyFill="1" applyBorder="1" applyAlignment="1">
      <alignment horizontal="left" vertical="top" wrapText="1"/>
    </xf>
    <xf numFmtId="0" fontId="14" fillId="4" borderId="21" xfId="0" applyFont="1" applyFill="1" applyBorder="1" applyAlignment="1">
      <alignment horizontal="left" vertical="top" wrapText="1"/>
    </xf>
    <xf numFmtId="0" fontId="14" fillId="0" borderId="40" xfId="0" applyFont="1" applyBorder="1" applyAlignment="1">
      <alignment horizontal="left" vertical="top" wrapText="1"/>
    </xf>
    <xf numFmtId="2" fontId="14" fillId="0" borderId="41" xfId="0" applyNumberFormat="1" applyFont="1" applyBorder="1" applyAlignment="1">
      <alignment horizontal="center" vertical="center"/>
    </xf>
    <xf numFmtId="0" fontId="14" fillId="0" borderId="42" xfId="0" applyFont="1" applyBorder="1" applyAlignment="1">
      <alignment horizontal="left" vertical="top" wrapText="1"/>
    </xf>
    <xf numFmtId="2" fontId="14" fillId="0" borderId="13" xfId="0" applyNumberFormat="1" applyFont="1" applyBorder="1" applyAlignment="1">
      <alignment horizontal="center" vertical="center"/>
    </xf>
    <xf numFmtId="0" fontId="14" fillId="4" borderId="56" xfId="0" applyFont="1" applyFill="1" applyBorder="1" applyAlignment="1">
      <alignment horizontal="left" vertical="top" wrapText="1"/>
    </xf>
    <xf numFmtId="0" fontId="14" fillId="4" borderId="28" xfId="0" applyFont="1" applyFill="1" applyBorder="1" applyAlignment="1">
      <alignment vertical="top" wrapText="1"/>
    </xf>
    <xf numFmtId="0" fontId="14" fillId="4" borderId="30" xfId="0" applyFont="1" applyFill="1" applyBorder="1" applyAlignment="1">
      <alignment vertical="top" wrapText="1"/>
    </xf>
    <xf numFmtId="0" fontId="14" fillId="4" borderId="54" xfId="0" applyFont="1" applyFill="1" applyBorder="1" applyAlignment="1">
      <alignment horizontal="left" vertical="top" wrapText="1"/>
    </xf>
    <xf numFmtId="0" fontId="14" fillId="4" borderId="10" xfId="0" applyFont="1" applyFill="1" applyBorder="1" applyAlignment="1">
      <alignment horizontal="left" vertical="top" wrapText="1"/>
    </xf>
    <xf numFmtId="0" fontId="14" fillId="4" borderId="59" xfId="0" applyFont="1" applyFill="1" applyBorder="1" applyAlignment="1">
      <alignment horizontal="left" vertical="top" wrapText="1"/>
    </xf>
    <xf numFmtId="0" fontId="14" fillId="4" borderId="57" xfId="0" applyFont="1" applyFill="1" applyBorder="1" applyAlignment="1">
      <alignment horizontal="left" vertical="top" wrapText="1"/>
    </xf>
    <xf numFmtId="0" fontId="14" fillId="4" borderId="60" xfId="0" applyFont="1" applyFill="1" applyBorder="1" applyAlignment="1">
      <alignment horizontal="left" vertical="top" wrapText="1"/>
    </xf>
    <xf numFmtId="0" fontId="14" fillId="4" borderId="59" xfId="0" applyFont="1" applyFill="1" applyBorder="1" applyAlignment="1">
      <alignment vertical="top" wrapText="1"/>
    </xf>
    <xf numFmtId="0" fontId="14" fillId="4" borderId="57" xfId="0" applyFont="1" applyFill="1" applyBorder="1" applyAlignment="1">
      <alignment vertical="top" wrapText="1"/>
    </xf>
    <xf numFmtId="0" fontId="14" fillId="4" borderId="0" xfId="0" applyFont="1" applyFill="1" applyAlignment="1">
      <alignment vertical="top" wrapText="1"/>
    </xf>
    <xf numFmtId="0" fontId="7" fillId="0" borderId="0" xfId="0" applyFont="1" applyAlignment="1">
      <alignment horizontal="left" vertical="center" wrapText="1"/>
    </xf>
    <xf numFmtId="0" fontId="7" fillId="0" borderId="0" xfId="0" applyFont="1" applyAlignment="1">
      <alignment horizontal="left" vertical="center"/>
    </xf>
    <xf numFmtId="0" fontId="14" fillId="4" borderId="47" xfId="0" applyFont="1" applyFill="1" applyBorder="1" applyAlignment="1">
      <alignment horizontal="left" vertical="top" wrapText="1"/>
    </xf>
    <xf numFmtId="0" fontId="14" fillId="4" borderId="46" xfId="0" applyFont="1" applyFill="1" applyBorder="1" applyAlignment="1">
      <alignment horizontal="left" vertical="top" wrapText="1"/>
    </xf>
    <xf numFmtId="0" fontId="7" fillId="0" borderId="10" xfId="0" applyFont="1" applyBorder="1" applyAlignment="1">
      <alignment vertical="top" wrapText="1"/>
    </xf>
    <xf numFmtId="0" fontId="7" fillId="0" borderId="0" xfId="0" applyFont="1" applyAlignment="1">
      <alignment vertical="top" wrapText="1"/>
    </xf>
    <xf numFmtId="2" fontId="19" fillId="7" borderId="73" xfId="0" applyNumberFormat="1" applyFont="1" applyFill="1" applyBorder="1" applyAlignment="1">
      <alignment vertical="center" wrapText="1"/>
    </xf>
    <xf numFmtId="2" fontId="19" fillId="7" borderId="72" xfId="1" applyNumberFormat="1" applyFont="1" applyFill="1" applyBorder="1" applyAlignment="1">
      <alignment vertical="center" wrapText="1"/>
    </xf>
    <xf numFmtId="2" fontId="19" fillId="7" borderId="75" xfId="1" applyNumberFormat="1" applyFont="1" applyFill="1" applyBorder="1" applyAlignment="1">
      <alignment vertical="center" wrapText="1"/>
    </xf>
    <xf numFmtId="0" fontId="18" fillId="7" borderId="74" xfId="0" applyFont="1" applyFill="1" applyBorder="1" applyAlignment="1" applyProtection="1">
      <alignment horizontal="center" vertical="center" wrapText="1"/>
      <protection locked="0"/>
    </xf>
    <xf numFmtId="0" fontId="18" fillId="7" borderId="73" xfId="0" applyFont="1" applyFill="1" applyBorder="1" applyAlignment="1" applyProtection="1">
      <alignment horizontal="center" vertical="center" wrapText="1"/>
      <protection locked="0"/>
    </xf>
    <xf numFmtId="0" fontId="18" fillId="7" borderId="76" xfId="0" applyFont="1" applyFill="1" applyBorder="1" applyAlignment="1" applyProtection="1">
      <alignment horizontal="center" vertical="center" wrapText="1"/>
      <protection locked="0"/>
    </xf>
    <xf numFmtId="0" fontId="6" fillId="5" borderId="10" xfId="0" applyFont="1" applyFill="1" applyBorder="1" applyAlignment="1">
      <alignment horizontal="center" vertical="center"/>
    </xf>
    <xf numFmtId="0" fontId="14" fillId="4" borderId="78" xfId="0" applyFont="1" applyFill="1" applyBorder="1" applyAlignment="1">
      <alignment horizontal="left" vertical="top" wrapText="1"/>
    </xf>
    <xf numFmtId="0" fontId="14" fillId="6" borderId="73" xfId="0" applyFont="1" applyFill="1" applyBorder="1" applyAlignment="1" applyProtection="1">
      <alignment horizontal="center" vertical="center"/>
      <protection locked="0"/>
    </xf>
    <xf numFmtId="0" fontId="14" fillId="6" borderId="76" xfId="0" applyFont="1" applyFill="1" applyBorder="1" applyAlignment="1" applyProtection="1">
      <alignment horizontal="center" vertical="center"/>
      <protection locked="0"/>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2" fontId="6" fillId="0" borderId="35" xfId="0" applyNumberFormat="1" applyFont="1" applyBorder="1" applyAlignment="1">
      <alignment horizontal="center" vertical="center"/>
    </xf>
    <xf numFmtId="2" fontId="6" fillId="0" borderId="82" xfId="0" applyNumberFormat="1" applyFont="1" applyBorder="1" applyAlignment="1">
      <alignment horizontal="center" vertical="center"/>
    </xf>
    <xf numFmtId="0" fontId="6" fillId="0" borderId="2" xfId="0" applyFont="1" applyBorder="1" applyAlignment="1">
      <alignment horizontal="left" vertical="top" wrapText="1"/>
    </xf>
    <xf numFmtId="2" fontId="6" fillId="0" borderId="2" xfId="0" applyNumberFormat="1" applyFont="1" applyBorder="1" applyAlignment="1">
      <alignment horizontal="center" vertical="center"/>
    </xf>
    <xf numFmtId="0" fontId="7" fillId="0" borderId="2" xfId="0" applyFont="1" applyBorder="1" applyAlignment="1">
      <alignment horizontal="center" vertical="center"/>
    </xf>
    <xf numFmtId="0" fontId="7" fillId="6" borderId="73" xfId="0" applyFont="1" applyFill="1" applyBorder="1" applyAlignment="1" applyProtection="1">
      <alignment horizontal="center" vertical="center"/>
      <protection locked="0"/>
    </xf>
    <xf numFmtId="0" fontId="7" fillId="6" borderId="76" xfId="0" applyFont="1" applyFill="1" applyBorder="1" applyAlignment="1" applyProtection="1">
      <alignment horizontal="center" vertical="center"/>
      <protection locked="0"/>
    </xf>
    <xf numFmtId="2" fontId="6" fillId="6" borderId="55" xfId="0" applyNumberFormat="1" applyFont="1" applyFill="1" applyBorder="1" applyAlignment="1">
      <alignment vertical="center"/>
    </xf>
    <xf numFmtId="2" fontId="6" fillId="6" borderId="86" xfId="0" applyNumberFormat="1" applyFont="1" applyFill="1" applyBorder="1" applyAlignment="1">
      <alignment vertical="center"/>
    </xf>
    <xf numFmtId="2" fontId="6" fillId="6" borderId="87" xfId="0" applyNumberFormat="1" applyFont="1" applyFill="1" applyBorder="1" applyAlignment="1">
      <alignment vertical="center"/>
    </xf>
    <xf numFmtId="2" fontId="6" fillId="6" borderId="73" xfId="0" applyNumberFormat="1" applyFont="1" applyFill="1" applyBorder="1" applyAlignment="1">
      <alignment vertical="center"/>
    </xf>
    <xf numFmtId="0" fontId="14" fillId="6" borderId="87" xfId="0" applyFont="1" applyFill="1" applyBorder="1" applyAlignment="1" applyProtection="1">
      <alignment horizontal="center" vertical="center"/>
      <protection locked="0"/>
    </xf>
    <xf numFmtId="0" fontId="14" fillId="6" borderId="88" xfId="0" applyFont="1" applyFill="1" applyBorder="1" applyAlignment="1" applyProtection="1">
      <alignment horizontal="center" vertical="center"/>
      <protection locked="0"/>
    </xf>
    <xf numFmtId="2" fontId="19" fillId="7" borderId="86" xfId="1" applyNumberFormat="1" applyFont="1" applyFill="1" applyBorder="1" applyAlignment="1">
      <alignment vertical="center"/>
    </xf>
    <xf numFmtId="2" fontId="19" fillId="7" borderId="87" xfId="0" applyNumberFormat="1" applyFont="1" applyFill="1" applyBorder="1" applyAlignment="1">
      <alignment vertical="center" wrapText="1"/>
    </xf>
    <xf numFmtId="0" fontId="16" fillId="7" borderId="87" xfId="0" applyFont="1" applyFill="1" applyBorder="1" applyAlignment="1" applyProtection="1">
      <alignment horizontal="center" vertical="center" wrapText="1"/>
      <protection locked="0"/>
    </xf>
    <xf numFmtId="0" fontId="16" fillId="7" borderId="87" xfId="0" applyFont="1" applyFill="1" applyBorder="1" applyAlignment="1" applyProtection="1">
      <alignment horizontal="center" vertical="center"/>
      <protection locked="0"/>
    </xf>
    <xf numFmtId="0" fontId="18" fillId="7" borderId="89" xfId="0" applyFont="1" applyFill="1" applyBorder="1" applyAlignment="1" applyProtection="1">
      <alignment horizontal="center" vertical="center" wrapText="1"/>
      <protection locked="0"/>
    </xf>
    <xf numFmtId="2" fontId="19" fillId="7" borderId="90" xfId="1" applyNumberFormat="1" applyFont="1" applyFill="1" applyBorder="1" applyAlignment="1">
      <alignment vertical="center"/>
    </xf>
    <xf numFmtId="0" fontId="18" fillId="7" borderId="87" xfId="0" applyFont="1" applyFill="1" applyBorder="1" applyAlignment="1" applyProtection="1">
      <alignment horizontal="center" vertical="center" wrapText="1"/>
      <protection locked="0"/>
    </xf>
    <xf numFmtId="0" fontId="18" fillId="7" borderId="87" xfId="0" applyFont="1" applyFill="1" applyBorder="1" applyAlignment="1" applyProtection="1">
      <alignment horizontal="center" vertical="center"/>
      <protection locked="0"/>
    </xf>
    <xf numFmtId="0" fontId="18" fillId="7" borderId="88" xfId="0" applyFont="1" applyFill="1" applyBorder="1" applyAlignment="1" applyProtection="1">
      <alignment horizontal="center" vertical="center" wrapText="1"/>
      <protection locked="0"/>
    </xf>
    <xf numFmtId="2" fontId="19" fillId="7" borderId="86" xfId="1" applyNumberFormat="1" applyFont="1" applyFill="1" applyBorder="1" applyAlignment="1">
      <alignment vertical="center" wrapText="1"/>
    </xf>
    <xf numFmtId="2" fontId="19" fillId="7" borderId="90" xfId="1" applyNumberFormat="1" applyFont="1" applyFill="1" applyBorder="1" applyAlignment="1">
      <alignment vertical="center" wrapText="1"/>
    </xf>
    <xf numFmtId="16" fontId="18" fillId="7" borderId="87" xfId="0" applyNumberFormat="1" applyFont="1" applyFill="1" applyBorder="1" applyAlignment="1" applyProtection="1">
      <alignment horizontal="center" vertical="center" wrapText="1"/>
      <protection locked="0"/>
    </xf>
    <xf numFmtId="17" fontId="16" fillId="7" borderId="87" xfId="0" applyNumberFormat="1" applyFont="1" applyFill="1" applyBorder="1" applyAlignment="1" applyProtection="1">
      <alignment horizontal="center" vertical="center" wrapText="1"/>
      <protection locked="0"/>
    </xf>
    <xf numFmtId="0" fontId="9" fillId="4" borderId="7" xfId="0" applyFont="1" applyFill="1" applyBorder="1" applyAlignment="1">
      <alignment vertical="center"/>
    </xf>
    <xf numFmtId="0" fontId="13" fillId="6" borderId="6" xfId="0" applyFont="1" applyFill="1" applyBorder="1" applyAlignment="1">
      <alignment horizontal="center" vertical="center"/>
    </xf>
    <xf numFmtId="0" fontId="6" fillId="0" borderId="5" xfId="0" applyFont="1" applyBorder="1" applyAlignment="1">
      <alignment vertical="center"/>
    </xf>
    <xf numFmtId="0" fontId="6" fillId="0" borderId="5" xfId="0" applyFont="1" applyBorder="1" applyAlignment="1">
      <alignment vertical="center" wrapText="1"/>
    </xf>
    <xf numFmtId="0" fontId="14" fillId="5" borderId="87" xfId="0" applyFont="1" applyFill="1" applyBorder="1" applyAlignment="1" applyProtection="1">
      <alignment horizontal="center" vertical="center"/>
      <protection locked="0"/>
    </xf>
    <xf numFmtId="0" fontId="14" fillId="5" borderId="88" xfId="0" applyFont="1" applyFill="1" applyBorder="1" applyAlignment="1" applyProtection="1">
      <alignment horizontal="center" vertical="center"/>
      <protection locked="0"/>
    </xf>
    <xf numFmtId="0" fontId="12" fillId="5" borderId="87" xfId="0" applyFont="1" applyFill="1" applyBorder="1" applyAlignment="1" applyProtection="1">
      <alignment horizontal="center" vertical="center"/>
      <protection locked="0"/>
    </xf>
    <xf numFmtId="0" fontId="25" fillId="0" borderId="0" xfId="0" applyFont="1" applyAlignment="1">
      <alignment vertical="center"/>
    </xf>
    <xf numFmtId="0" fontId="23" fillId="0" borderId="0" xfId="0" applyFont="1" applyAlignment="1">
      <alignment vertical="center" wrapText="1"/>
    </xf>
    <xf numFmtId="0" fontId="8" fillId="0" borderId="6" xfId="0" applyFont="1" applyBorder="1" applyAlignment="1">
      <alignment vertical="center" wrapText="1"/>
    </xf>
    <xf numFmtId="0" fontId="8" fillId="0" borderId="124" xfId="0" applyFont="1" applyBorder="1" applyAlignment="1">
      <alignment vertical="center" wrapText="1"/>
    </xf>
    <xf numFmtId="2" fontId="8" fillId="0" borderId="122" xfId="0" applyNumberFormat="1" applyFont="1" applyBorder="1" applyAlignment="1">
      <alignment horizontal="center" vertical="center" wrapText="1"/>
    </xf>
    <xf numFmtId="2" fontId="8" fillId="0" borderId="108" xfId="0" applyNumberFormat="1" applyFont="1" applyBorder="1" applyAlignment="1" applyProtection="1">
      <alignment horizontal="center" vertical="center" wrapText="1"/>
      <protection locked="0"/>
    </xf>
    <xf numFmtId="2" fontId="8" fillId="0" borderId="44" xfId="0" applyNumberFormat="1" applyFont="1" applyBorder="1" applyAlignment="1">
      <alignment horizontal="center" vertical="center" wrapText="1"/>
    </xf>
    <xf numFmtId="0" fontId="7" fillId="0" borderId="9" xfId="0" applyFont="1" applyBorder="1" applyAlignment="1">
      <alignment vertical="center" wrapText="1"/>
    </xf>
    <xf numFmtId="0" fontId="7" fillId="0" borderId="104" xfId="0" applyFont="1" applyBorder="1" applyAlignment="1">
      <alignment vertical="center" wrapText="1"/>
    </xf>
    <xf numFmtId="0" fontId="7" fillId="0" borderId="107" xfId="0" applyFont="1" applyBorder="1" applyAlignment="1">
      <alignment vertical="center" wrapText="1"/>
    </xf>
    <xf numFmtId="0" fontId="7" fillId="2" borderId="109" xfId="0" applyFont="1" applyFill="1" applyBorder="1" applyAlignment="1">
      <alignment vertical="center" wrapText="1"/>
    </xf>
    <xf numFmtId="0" fontId="7" fillId="0" borderId="105" xfId="0" applyFont="1" applyBorder="1" applyAlignment="1">
      <alignment vertical="center" wrapText="1"/>
    </xf>
    <xf numFmtId="0" fontId="7" fillId="0" borderId="0" xfId="0" applyFont="1" applyAlignment="1">
      <alignment vertical="center" wrapText="1"/>
    </xf>
    <xf numFmtId="0" fontId="7" fillId="0" borderId="109" xfId="0" applyFont="1" applyBorder="1" applyAlignment="1">
      <alignment vertical="center" wrapText="1"/>
    </xf>
    <xf numFmtId="0" fontId="7" fillId="0" borderId="11" xfId="0" applyFont="1" applyBorder="1" applyAlignment="1">
      <alignment vertical="center" wrapText="1"/>
    </xf>
    <xf numFmtId="0" fontId="7" fillId="0" borderId="106" xfId="0" applyFont="1" applyBorder="1" applyAlignment="1">
      <alignment vertical="center" wrapText="1"/>
    </xf>
    <xf numFmtId="0" fontId="7" fillId="0" borderId="4" xfId="0" applyFont="1" applyBorder="1" applyAlignment="1">
      <alignment vertical="center" wrapText="1"/>
    </xf>
    <xf numFmtId="0" fontId="7" fillId="0" borderId="64" xfId="0" applyFont="1" applyBorder="1" applyAlignment="1">
      <alignment vertical="center" wrapText="1"/>
    </xf>
    <xf numFmtId="0" fontId="10" fillId="2" borderId="11" xfId="0" applyFont="1" applyFill="1" applyBorder="1" applyAlignment="1">
      <alignment vertical="center" wrapText="1"/>
    </xf>
    <xf numFmtId="0" fontId="10" fillId="2" borderId="104" xfId="0" applyFont="1" applyFill="1" applyBorder="1" applyAlignment="1">
      <alignment vertical="center" wrapText="1"/>
    </xf>
    <xf numFmtId="0" fontId="10" fillId="2" borderId="4" xfId="0" applyFont="1" applyFill="1" applyBorder="1" applyAlignment="1">
      <alignment vertical="center" wrapText="1"/>
    </xf>
    <xf numFmtId="0" fontId="10" fillId="2" borderId="0" xfId="0" applyFont="1" applyFill="1" applyAlignment="1">
      <alignment vertical="center" wrapText="1"/>
    </xf>
    <xf numFmtId="0" fontId="10" fillId="2" borderId="105" xfId="0" applyFont="1" applyFill="1" applyBorder="1" applyAlignment="1">
      <alignment vertical="center" wrapText="1"/>
    </xf>
    <xf numFmtId="0" fontId="10" fillId="2" borderId="64" xfId="0" applyFont="1" applyFill="1" applyBorder="1" applyAlignment="1">
      <alignment vertical="center" wrapText="1"/>
    </xf>
    <xf numFmtId="0" fontId="10" fillId="0" borderId="109" xfId="0" applyFont="1" applyBorder="1" applyAlignment="1">
      <alignment vertical="center" wrapText="1"/>
    </xf>
    <xf numFmtId="0" fontId="10" fillId="0" borderId="10" xfId="0" applyFont="1" applyBorder="1" applyAlignment="1">
      <alignment vertical="center" wrapText="1"/>
    </xf>
    <xf numFmtId="0" fontId="10" fillId="0" borderId="0" xfId="0" applyFont="1" applyAlignment="1">
      <alignment vertical="center" wrapText="1"/>
    </xf>
    <xf numFmtId="0" fontId="6" fillId="0" borderId="0" xfId="0" applyFont="1" applyAlignment="1">
      <alignment vertical="center"/>
    </xf>
    <xf numFmtId="0" fontId="10" fillId="0" borderId="105" xfId="0" applyFont="1" applyBorder="1" applyAlignment="1">
      <alignment vertical="center" wrapText="1"/>
    </xf>
    <xf numFmtId="0" fontId="10" fillId="4" borderId="109" xfId="0" applyFont="1" applyFill="1" applyBorder="1" applyAlignment="1">
      <alignment vertical="center" wrapText="1"/>
    </xf>
    <xf numFmtId="0" fontId="10" fillId="4" borderId="10" xfId="0" applyFont="1" applyFill="1" applyBorder="1" applyAlignment="1">
      <alignment vertical="center" wrapText="1"/>
    </xf>
    <xf numFmtId="0" fontId="10" fillId="4" borderId="10" xfId="0" applyFont="1" applyFill="1" applyBorder="1" applyAlignment="1">
      <alignment vertical="center"/>
    </xf>
    <xf numFmtId="0" fontId="10" fillId="4" borderId="109" xfId="0" applyFont="1" applyFill="1" applyBorder="1" applyAlignment="1">
      <alignment wrapText="1"/>
    </xf>
    <xf numFmtId="0" fontId="10" fillId="4" borderId="109" xfId="0" applyFont="1" applyFill="1" applyBorder="1" applyAlignment="1">
      <alignment vertical="top" wrapText="1"/>
    </xf>
    <xf numFmtId="0" fontId="6" fillId="5" borderId="105" xfId="0" applyFont="1" applyFill="1" applyBorder="1" applyAlignment="1">
      <alignment horizontal="center" vertical="center"/>
    </xf>
    <xf numFmtId="0" fontId="6" fillId="5" borderId="0" xfId="0" applyFont="1" applyFill="1" applyAlignment="1">
      <alignment horizontal="center" vertical="center"/>
    </xf>
    <xf numFmtId="0" fontId="8" fillId="0" borderId="0" xfId="0" applyFont="1" applyAlignment="1">
      <alignment horizontal="center" vertical="center" wrapText="1"/>
    </xf>
    <xf numFmtId="0" fontId="22" fillId="6" borderId="11" xfId="0" applyFont="1" applyFill="1" applyBorder="1" applyAlignment="1">
      <alignment horizontal="center" vertical="center" wrapText="1"/>
    </xf>
    <xf numFmtId="0" fontId="6" fillId="6" borderId="9" xfId="0" applyFont="1" applyFill="1" applyBorder="1" applyAlignment="1">
      <alignment horizontal="center" vertical="center"/>
    </xf>
    <xf numFmtId="0" fontId="22" fillId="6" borderId="140" xfId="0" applyFont="1" applyFill="1" applyBorder="1" applyAlignment="1">
      <alignment horizontal="center" vertical="center" wrapText="1"/>
    </xf>
    <xf numFmtId="0" fontId="22" fillId="6" borderId="141" xfId="0" applyFont="1" applyFill="1" applyBorder="1" applyAlignment="1">
      <alignment horizontal="center" vertical="center" wrapText="1"/>
    </xf>
    <xf numFmtId="2" fontId="13" fillId="0" borderId="134" xfId="0" applyNumberFormat="1" applyFont="1" applyBorder="1" applyAlignment="1">
      <alignment horizontal="center" vertical="center" wrapText="1"/>
    </xf>
    <xf numFmtId="2" fontId="19" fillId="2" borderId="139" xfId="0" applyNumberFormat="1" applyFont="1" applyFill="1" applyBorder="1" applyAlignment="1">
      <alignment horizontal="center" vertical="center" wrapText="1"/>
    </xf>
    <xf numFmtId="2" fontId="12" fillId="2" borderId="138" xfId="0" applyNumberFormat="1" applyFont="1" applyFill="1" applyBorder="1" applyAlignment="1">
      <alignment horizontal="center" vertical="center" wrapText="1"/>
    </xf>
    <xf numFmtId="0" fontId="13" fillId="0" borderId="0" xfId="0" applyFont="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94" xfId="0" applyFont="1" applyBorder="1" applyAlignment="1" applyProtection="1">
      <alignment horizontal="center" vertical="center" wrapText="1"/>
      <protection locked="0"/>
    </xf>
    <xf numFmtId="0" fontId="7" fillId="6" borderId="87" xfId="0" applyFont="1" applyFill="1" applyBorder="1" applyAlignment="1">
      <alignment horizontal="center" vertical="center"/>
    </xf>
    <xf numFmtId="0" fontId="7" fillId="6" borderId="88" xfId="0" applyFont="1" applyFill="1" applyBorder="1" applyAlignment="1">
      <alignment horizontal="center" vertical="center"/>
    </xf>
    <xf numFmtId="2" fontId="14" fillId="0" borderId="43" xfId="0" applyNumberFormat="1" applyFont="1" applyBorder="1" applyAlignment="1">
      <alignment horizontal="center" vertical="center"/>
    </xf>
    <xf numFmtId="2" fontId="14" fillId="0" borderId="44" xfId="0" applyNumberFormat="1" applyFont="1" applyBorder="1" applyAlignment="1">
      <alignment horizontal="center" vertical="center"/>
    </xf>
    <xf numFmtId="0" fontId="6" fillId="0" borderId="3" xfId="0" applyFont="1" applyBorder="1" applyAlignment="1">
      <alignment vertical="center" wrapText="1"/>
    </xf>
    <xf numFmtId="9" fontId="8" fillId="0" borderId="5" xfId="0" applyNumberFormat="1" applyFont="1" applyBorder="1" applyAlignment="1">
      <alignment horizontal="center" vertical="center" wrapText="1"/>
    </xf>
    <xf numFmtId="9" fontId="8" fillId="0" borderId="103" xfId="0" applyNumberFormat="1" applyFont="1" applyBorder="1" applyAlignment="1">
      <alignment horizontal="center" vertical="center" wrapText="1"/>
    </xf>
    <xf numFmtId="9" fontId="8" fillId="0" borderId="125" xfId="0" applyNumberFormat="1" applyFont="1" applyBorder="1" applyAlignment="1">
      <alignment horizontal="center" vertical="center" wrapText="1"/>
    </xf>
    <xf numFmtId="0" fontId="6" fillId="0" borderId="108" xfId="0" applyFont="1" applyBorder="1" applyAlignment="1">
      <alignment vertical="center" wrapText="1"/>
    </xf>
    <xf numFmtId="0" fontId="6" fillId="0" borderId="2"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7" borderId="0" xfId="0" applyFont="1" applyFill="1" applyAlignment="1">
      <alignment horizontal="center" vertical="center" wrapText="1"/>
    </xf>
    <xf numFmtId="0" fontId="8" fillId="7" borderId="105" xfId="0" applyFont="1" applyFill="1" applyBorder="1" applyAlignment="1">
      <alignment horizontal="center" vertical="center" wrapText="1"/>
    </xf>
    <xf numFmtId="0" fontId="8" fillId="7" borderId="64" xfId="0" applyFont="1" applyFill="1" applyBorder="1" applyAlignment="1">
      <alignment horizontal="center" vertical="center" wrapText="1"/>
    </xf>
    <xf numFmtId="164" fontId="8" fillId="7" borderId="110" xfId="0" applyNumberFormat="1" applyFont="1" applyFill="1" applyBorder="1" applyAlignment="1">
      <alignment horizontal="left" vertical="center" wrapText="1"/>
    </xf>
    <xf numFmtId="0" fontId="6" fillId="7" borderId="111" xfId="0" applyFont="1" applyFill="1" applyBorder="1" applyAlignment="1" applyProtection="1">
      <alignment horizontal="center" vertical="center" wrapText="1"/>
      <protection locked="0"/>
    </xf>
    <xf numFmtId="0" fontId="6" fillId="7" borderId="112" xfId="0" applyFont="1" applyFill="1" applyBorder="1" applyAlignment="1" applyProtection="1">
      <alignment horizontal="center" vertical="center" wrapText="1"/>
      <protection locked="0"/>
    </xf>
    <xf numFmtId="0" fontId="6" fillId="7" borderId="113" xfId="0" applyFont="1" applyFill="1" applyBorder="1" applyAlignment="1" applyProtection="1">
      <alignment horizontal="center" vertical="center" wrapText="1"/>
      <protection locked="0"/>
    </xf>
    <xf numFmtId="2" fontId="7" fillId="7" borderId="114" xfId="0" applyNumberFormat="1" applyFont="1" applyFill="1" applyBorder="1" applyAlignment="1">
      <alignment horizontal="center" vertical="center" wrapText="1"/>
    </xf>
    <xf numFmtId="164" fontId="8" fillId="7" borderId="115" xfId="0" applyNumberFormat="1" applyFont="1" applyFill="1" applyBorder="1" applyAlignment="1">
      <alignment horizontal="left" vertical="center" wrapText="1"/>
    </xf>
    <xf numFmtId="0" fontId="6" fillId="7" borderId="126" xfId="0" applyFont="1" applyFill="1" applyBorder="1" applyAlignment="1" applyProtection="1">
      <alignment horizontal="center" vertical="center" wrapText="1"/>
      <protection locked="0"/>
    </xf>
    <xf numFmtId="0" fontId="6" fillId="7" borderId="116" xfId="0" applyFont="1" applyFill="1" applyBorder="1" applyAlignment="1" applyProtection="1">
      <alignment horizontal="center" vertical="center" wrapText="1"/>
      <protection locked="0"/>
    </xf>
    <xf numFmtId="0" fontId="6" fillId="7" borderId="117" xfId="0" applyFont="1" applyFill="1" applyBorder="1" applyAlignment="1" applyProtection="1">
      <alignment horizontal="center" vertical="center" wrapText="1"/>
      <protection locked="0"/>
    </xf>
    <xf numFmtId="2" fontId="7" fillId="7" borderId="118" xfId="0" applyNumberFormat="1" applyFont="1" applyFill="1" applyBorder="1" applyAlignment="1">
      <alignment horizontal="center" vertical="center" wrapText="1"/>
    </xf>
    <xf numFmtId="0" fontId="8" fillId="0" borderId="108" xfId="0" applyFont="1" applyBorder="1" applyAlignment="1">
      <alignment vertical="center"/>
    </xf>
    <xf numFmtId="9" fontId="6" fillId="0" borderId="5" xfId="0" applyNumberFormat="1" applyFont="1" applyBorder="1" applyAlignment="1">
      <alignment horizontal="center" vertical="center"/>
    </xf>
    <xf numFmtId="9" fontId="6" fillId="0" borderId="103" xfId="0" applyNumberFormat="1" applyFont="1" applyBorder="1" applyAlignment="1">
      <alignment horizontal="center" vertical="center"/>
    </xf>
    <xf numFmtId="9" fontId="6" fillId="0" borderId="6" xfId="0" applyNumberFormat="1" applyFont="1" applyBorder="1" applyAlignment="1">
      <alignment horizontal="center" vertical="center"/>
    </xf>
    <xf numFmtId="0" fontId="8" fillId="0" borderId="2" xfId="0" applyFont="1" applyBorder="1" applyAlignment="1">
      <alignment horizontal="center" vertical="center"/>
    </xf>
    <xf numFmtId="9" fontId="6" fillId="0" borderId="2" xfId="0" applyNumberFormat="1" applyFont="1" applyBorder="1" applyAlignment="1">
      <alignment horizontal="center" vertical="center"/>
    </xf>
    <xf numFmtId="0" fontId="8" fillId="5" borderId="127" xfId="0" applyFont="1" applyFill="1" applyBorder="1" applyAlignment="1" applyProtection="1">
      <alignment horizontal="center" vertical="center"/>
      <protection locked="0"/>
    </xf>
    <xf numFmtId="0" fontId="8" fillId="5" borderId="112" xfId="0" applyFont="1" applyFill="1" applyBorder="1" applyAlignment="1" applyProtection="1">
      <alignment horizontal="center" vertical="center" wrapText="1"/>
      <protection locked="0"/>
    </xf>
    <xf numFmtId="0" fontId="8" fillId="5" borderId="111" xfId="0" applyFont="1" applyFill="1" applyBorder="1" applyAlignment="1" applyProtection="1">
      <alignment horizontal="center" vertical="center" wrapText="1"/>
      <protection locked="0"/>
    </xf>
    <xf numFmtId="2" fontId="6" fillId="5" borderId="114" xfId="0" applyNumberFormat="1" applyFont="1" applyFill="1" applyBorder="1" applyAlignment="1">
      <alignment horizontal="center" vertical="center" wrapText="1"/>
    </xf>
    <xf numFmtId="0" fontId="8" fillId="0" borderId="109" xfId="0" applyFont="1" applyBorder="1" applyAlignment="1">
      <alignment vertical="center" wrapText="1"/>
    </xf>
    <xf numFmtId="0" fontId="0" fillId="0" borderId="142" xfId="0" applyBorder="1" applyAlignment="1">
      <alignment vertical="top" wrapText="1"/>
    </xf>
    <xf numFmtId="0" fontId="0" fillId="0" borderId="143" xfId="0" applyBorder="1" applyAlignment="1">
      <alignment vertical="top" wrapText="1"/>
    </xf>
    <xf numFmtId="9" fontId="22" fillId="0" borderId="6" xfId="0" applyNumberFormat="1" applyFont="1" applyBorder="1" applyAlignment="1">
      <alignment horizontal="center" vertical="center" wrapText="1"/>
    </xf>
    <xf numFmtId="9" fontId="6" fillId="0" borderId="3" xfId="0" applyNumberFormat="1" applyFont="1" applyBorder="1" applyAlignment="1">
      <alignment horizontal="center" vertical="center"/>
    </xf>
    <xf numFmtId="2" fontId="13" fillId="0" borderId="138"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pplyAlignment="1">
      <alignment vertical="top" wrapText="1"/>
    </xf>
    <xf numFmtId="9" fontId="22" fillId="0" borderId="2" xfId="0" applyNumberFormat="1" applyFont="1" applyBorder="1" applyAlignment="1">
      <alignment horizontal="center" vertical="center" wrapText="1"/>
    </xf>
    <xf numFmtId="0" fontId="23" fillId="4" borderId="9" xfId="0" applyFont="1" applyFill="1" applyBorder="1" applyAlignment="1">
      <alignment vertical="center" wrapText="1"/>
    </xf>
    <xf numFmtId="0" fontId="23" fillId="4" borderId="4" xfId="0" applyFont="1" applyFill="1" applyBorder="1" applyAlignment="1">
      <alignment vertical="center" wrapText="1"/>
    </xf>
    <xf numFmtId="0" fontId="23" fillId="4" borderId="3" xfId="0" applyFont="1" applyFill="1" applyBorder="1" applyAlignment="1">
      <alignment vertical="center" wrapText="1"/>
    </xf>
    <xf numFmtId="2" fontId="6" fillId="0" borderId="89" xfId="0" applyNumberFormat="1" applyFont="1" applyBorder="1" applyAlignment="1">
      <alignment horizontal="center" vertical="center"/>
    </xf>
    <xf numFmtId="1" fontId="15" fillId="3" borderId="51" xfId="0" applyNumberFormat="1" applyFont="1" applyFill="1" applyBorder="1" applyAlignment="1" applyProtection="1">
      <alignment vertical="center"/>
      <protection locked="0"/>
    </xf>
    <xf numFmtId="2" fontId="6" fillId="5" borderId="11" xfId="1" applyNumberFormat="1" applyFont="1" applyFill="1" applyBorder="1" applyAlignment="1">
      <alignment vertical="center"/>
    </xf>
    <xf numFmtId="2" fontId="6" fillId="5" borderId="9" xfId="1" applyNumberFormat="1" applyFont="1" applyFill="1" applyBorder="1" applyAlignment="1">
      <alignment vertical="center"/>
    </xf>
    <xf numFmtId="2" fontId="6" fillId="6" borderId="11" xfId="1" applyNumberFormat="1" applyFont="1" applyFill="1" applyBorder="1" applyAlignment="1">
      <alignment vertical="top"/>
    </xf>
    <xf numFmtId="2" fontId="6" fillId="6" borderId="9" xfId="1" applyNumberFormat="1" applyFont="1" applyFill="1" applyBorder="1" applyAlignment="1">
      <alignment vertical="top"/>
    </xf>
    <xf numFmtId="2" fontId="6" fillId="6" borderId="11" xfId="1" applyNumberFormat="1" applyFont="1" applyFill="1" applyBorder="1" applyAlignment="1">
      <alignment vertical="center"/>
    </xf>
    <xf numFmtId="2" fontId="6" fillId="6" borderId="9" xfId="1" applyNumberFormat="1" applyFont="1" applyFill="1" applyBorder="1" applyAlignment="1">
      <alignment vertical="center"/>
    </xf>
    <xf numFmtId="0" fontId="29" fillId="0" borderId="149" xfId="0" applyFont="1" applyBorder="1" applyAlignment="1">
      <alignment horizontal="center" vertical="top" wrapText="1"/>
    </xf>
    <xf numFmtId="0" fontId="28" fillId="0" borderId="150" xfId="0" applyFont="1" applyBorder="1" applyAlignment="1">
      <alignment horizontal="center" vertical="center"/>
    </xf>
    <xf numFmtId="0" fontId="27" fillId="0" borderId="150" xfId="0" applyFont="1" applyBorder="1" applyAlignment="1">
      <alignment horizontal="left" vertical="center" wrapText="1"/>
    </xf>
    <xf numFmtId="49" fontId="27" fillId="0" borderId="150" xfId="0" applyNumberFormat="1" applyFont="1" applyBorder="1" applyAlignment="1">
      <alignment horizontal="left" vertical="center" wrapText="1"/>
    </xf>
    <xf numFmtId="2" fontId="6" fillId="6" borderId="72" xfId="0" applyNumberFormat="1" applyFont="1" applyFill="1" applyBorder="1" applyAlignment="1">
      <alignment vertical="center"/>
    </xf>
    <xf numFmtId="2" fontId="6" fillId="5" borderId="90" xfId="0" applyNumberFormat="1" applyFont="1" applyFill="1" applyBorder="1" applyAlignment="1">
      <alignment vertical="center"/>
    </xf>
    <xf numFmtId="2" fontId="6" fillId="5" borderId="87" xfId="0" applyNumberFormat="1" applyFont="1" applyFill="1" applyBorder="1" applyAlignment="1">
      <alignment vertical="center"/>
    </xf>
    <xf numFmtId="2" fontId="6" fillId="5" borderId="86" xfId="0" applyNumberFormat="1" applyFont="1" applyFill="1" applyBorder="1" applyAlignment="1">
      <alignment vertical="center"/>
    </xf>
    <xf numFmtId="0" fontId="12" fillId="3" borderId="0" xfId="0" applyFont="1" applyFill="1" applyAlignment="1">
      <alignment vertical="top"/>
    </xf>
    <xf numFmtId="164" fontId="8" fillId="5" borderId="114" xfId="0" applyNumberFormat="1" applyFont="1" applyFill="1" applyBorder="1" applyAlignment="1">
      <alignment vertical="center" wrapText="1"/>
    </xf>
    <xf numFmtId="0" fontId="8" fillId="0" borderId="2" xfId="0" applyFont="1" applyBorder="1" applyAlignment="1">
      <alignment vertical="center" wrapText="1"/>
    </xf>
    <xf numFmtId="2" fontId="8" fillId="0" borderId="149" xfId="0" applyNumberFormat="1" applyFont="1" applyBorder="1" applyAlignment="1">
      <alignment horizontal="center" vertical="center" wrapText="1"/>
    </xf>
    <xf numFmtId="2" fontId="6" fillId="6" borderId="21" xfId="0" applyNumberFormat="1" applyFont="1" applyFill="1" applyBorder="1" applyAlignment="1" applyProtection="1">
      <alignment vertical="center"/>
      <protection locked="0"/>
    </xf>
    <xf numFmtId="0" fontId="10" fillId="4" borderId="0" xfId="0" applyFont="1" applyFill="1" applyAlignment="1">
      <alignment horizontal="center" vertical="top" wrapText="1"/>
    </xf>
    <xf numFmtId="2" fontId="16" fillId="0" borderId="0" xfId="0" applyNumberFormat="1" applyFont="1" applyAlignment="1">
      <alignment vertical="center" wrapText="1"/>
    </xf>
    <xf numFmtId="2" fontId="18" fillId="0" borderId="0" xfId="0" applyNumberFormat="1" applyFont="1" applyAlignment="1">
      <alignment vertical="center" wrapText="1"/>
    </xf>
    <xf numFmtId="2" fontId="14" fillId="0" borderId="0" xfId="0" applyNumberFormat="1" applyFont="1" applyAlignment="1">
      <alignment vertical="center"/>
    </xf>
    <xf numFmtId="2" fontId="14" fillId="0" borderId="0" xfId="0" applyNumberFormat="1" applyFont="1" applyAlignment="1">
      <alignment vertical="center" wrapText="1"/>
    </xf>
    <xf numFmtId="0" fontId="6" fillId="0" borderId="0" xfId="0" applyFont="1" applyAlignment="1">
      <alignment horizontal="center"/>
    </xf>
    <xf numFmtId="0" fontId="6" fillId="0" borderId="4" xfId="0" applyFont="1" applyBorder="1" applyAlignment="1">
      <alignment horizontal="center"/>
    </xf>
    <xf numFmtId="0" fontId="6" fillId="0" borderId="41" xfId="0" applyFont="1" applyBorder="1" applyAlignment="1">
      <alignment horizontal="center"/>
    </xf>
    <xf numFmtId="0" fontId="6" fillId="0" borderId="48" xfId="0" applyFont="1" applyBorder="1" applyAlignment="1">
      <alignment horizontal="center"/>
    </xf>
    <xf numFmtId="0" fontId="0" fillId="0" borderId="10" xfId="0" applyBorder="1" applyAlignment="1">
      <alignment horizontal="left"/>
    </xf>
    <xf numFmtId="2" fontId="0" fillId="0" borderId="4" xfId="0" applyNumberFormat="1" applyBorder="1"/>
    <xf numFmtId="0" fontId="14" fillId="0" borderId="0" xfId="0" applyFont="1"/>
    <xf numFmtId="2" fontId="14" fillId="0" borderId="41" xfId="0" applyNumberFormat="1" applyFont="1" applyBorder="1"/>
    <xf numFmtId="0" fontId="14" fillId="0" borderId="41" xfId="0" applyFont="1" applyBorder="1"/>
    <xf numFmtId="2" fontId="14" fillId="0" borderId="48" xfId="0" applyNumberFormat="1" applyFont="1" applyBorder="1"/>
    <xf numFmtId="0" fontId="14" fillId="0" borderId="6" xfId="0" applyFont="1" applyBorder="1"/>
    <xf numFmtId="0" fontId="14" fillId="0" borderId="3" xfId="0" applyFont="1" applyBorder="1"/>
    <xf numFmtId="2" fontId="12" fillId="7" borderId="35" xfId="0" applyNumberFormat="1" applyFont="1" applyFill="1" applyBorder="1" applyAlignment="1">
      <alignment vertical="center"/>
    </xf>
    <xf numFmtId="9" fontId="17" fillId="7" borderId="35" xfId="1" applyFont="1" applyFill="1" applyBorder="1" applyAlignment="1">
      <alignment vertical="center" wrapText="1"/>
    </xf>
    <xf numFmtId="2" fontId="12" fillId="7" borderId="6" xfId="0" applyNumberFormat="1" applyFont="1" applyFill="1" applyBorder="1" applyAlignment="1">
      <alignment vertical="center"/>
    </xf>
    <xf numFmtId="9" fontId="17" fillId="7" borderId="6" xfId="1" applyFont="1" applyFill="1" applyBorder="1" applyAlignment="1">
      <alignment vertical="center" wrapText="1"/>
    </xf>
    <xf numFmtId="2" fontId="12" fillId="5" borderId="35" xfId="0" applyNumberFormat="1" applyFont="1" applyFill="1" applyBorder="1" applyAlignment="1">
      <alignment vertical="center"/>
    </xf>
    <xf numFmtId="9" fontId="17" fillId="5" borderId="35" xfId="1" applyFont="1" applyFill="1" applyBorder="1" applyAlignment="1">
      <alignment vertical="center" wrapText="1"/>
    </xf>
    <xf numFmtId="2" fontId="12" fillId="5" borderId="6" xfId="0" applyNumberFormat="1" applyFont="1" applyFill="1" applyBorder="1" applyAlignment="1">
      <alignment vertical="center"/>
    </xf>
    <xf numFmtId="9" fontId="17" fillId="5" borderId="6" xfId="1" applyFont="1" applyFill="1" applyBorder="1" applyAlignment="1">
      <alignment vertical="center" wrapText="1"/>
    </xf>
    <xf numFmtId="2" fontId="12" fillId="6" borderId="41" xfId="0" applyNumberFormat="1" applyFont="1" applyFill="1" applyBorder="1"/>
    <xf numFmtId="9" fontId="17" fillId="6" borderId="41" xfId="1" applyFont="1" applyFill="1" applyBorder="1" applyAlignment="1">
      <alignment vertical="center" wrapText="1"/>
    </xf>
    <xf numFmtId="2" fontId="12" fillId="6" borderId="6" xfId="0" applyNumberFormat="1" applyFont="1" applyFill="1" applyBorder="1"/>
    <xf numFmtId="0" fontId="12" fillId="6" borderId="6" xfId="0" applyFont="1" applyFill="1" applyBorder="1"/>
    <xf numFmtId="2" fontId="6" fillId="0" borderId="62" xfId="0" applyNumberFormat="1" applyFont="1" applyBorder="1" applyAlignment="1" applyProtection="1">
      <alignment horizontal="center" vertical="center"/>
      <protection locked="0"/>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6" fillId="10" borderId="10" xfId="0" applyFont="1" applyFill="1" applyBorder="1" applyAlignment="1">
      <alignment horizontal="left"/>
    </xf>
    <xf numFmtId="0" fontId="6" fillId="10" borderId="0" xfId="0" applyFont="1" applyFill="1" applyAlignment="1">
      <alignment horizontal="left"/>
    </xf>
    <xf numFmtId="0" fontId="6" fillId="10" borderId="39" xfId="0" applyFont="1" applyFill="1" applyBorder="1" applyAlignment="1">
      <alignment horizontal="left"/>
    </xf>
    <xf numFmtId="0" fontId="6" fillId="10" borderId="41" xfId="0" applyFont="1" applyFill="1" applyBorder="1" applyAlignment="1">
      <alignment horizontal="left"/>
    </xf>
    <xf numFmtId="0" fontId="15" fillId="3" borderId="71" xfId="0" applyFont="1" applyFill="1" applyBorder="1" applyAlignment="1">
      <alignment horizontal="right" vertical="center"/>
    </xf>
    <xf numFmtId="0" fontId="15" fillId="3" borderId="51" xfId="0" applyFont="1" applyFill="1" applyBorder="1" applyAlignment="1">
      <alignment horizontal="right" vertical="center"/>
    </xf>
    <xf numFmtId="0" fontId="16" fillId="0" borderId="10" xfId="0" applyFont="1" applyBorder="1" applyAlignment="1">
      <alignment horizontal="left" vertical="center" wrapText="1"/>
    </xf>
    <xf numFmtId="0" fontId="16" fillId="0" borderId="0" xfId="0" applyFont="1" applyAlignment="1">
      <alignment horizontal="left"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6" fillId="7" borderId="8" xfId="0" applyFont="1" applyFill="1" applyBorder="1" applyAlignment="1">
      <alignment horizontal="center"/>
    </xf>
    <xf numFmtId="0" fontId="6" fillId="7" borderId="11" xfId="0" applyFont="1" applyFill="1" applyBorder="1" applyAlignment="1">
      <alignment horizontal="center"/>
    </xf>
    <xf numFmtId="0" fontId="6" fillId="7" borderId="9" xfId="0" applyFont="1" applyFill="1" applyBorder="1" applyAlignment="1">
      <alignment horizontal="center"/>
    </xf>
    <xf numFmtId="0" fontId="6" fillId="5" borderId="8" xfId="0" applyFont="1" applyFill="1" applyBorder="1" applyAlignment="1">
      <alignment horizontal="center"/>
    </xf>
    <xf numFmtId="0" fontId="6" fillId="5" borderId="11" xfId="0" applyFont="1" applyFill="1" applyBorder="1" applyAlignment="1">
      <alignment horizontal="center"/>
    </xf>
    <xf numFmtId="0" fontId="6" fillId="5" borderId="9" xfId="0" applyFont="1" applyFill="1" applyBorder="1" applyAlignment="1">
      <alignment horizontal="center"/>
    </xf>
    <xf numFmtId="0" fontId="15" fillId="3" borderId="8" xfId="0" applyFont="1" applyFill="1" applyBorder="1" applyAlignment="1">
      <alignment horizontal="right" vertical="center"/>
    </xf>
    <xf numFmtId="0" fontId="15" fillId="3" borderId="11" xfId="0" applyFont="1" applyFill="1" applyBorder="1" applyAlignment="1">
      <alignment horizontal="right" vertical="center"/>
    </xf>
    <xf numFmtId="0" fontId="7" fillId="3" borderId="0" xfId="0" applyFont="1" applyFill="1" applyAlignment="1" applyProtection="1">
      <alignment horizontal="center" vertical="top"/>
      <protection locked="0"/>
    </xf>
    <xf numFmtId="0" fontId="7" fillId="3" borderId="4" xfId="0" applyFont="1" applyFill="1" applyBorder="1" applyAlignment="1" applyProtection="1">
      <alignment horizontal="center" vertical="top"/>
      <protection locked="0"/>
    </xf>
    <xf numFmtId="0" fontId="7" fillId="3" borderId="6" xfId="0" applyFont="1" applyFill="1" applyBorder="1" applyAlignment="1" applyProtection="1">
      <alignment horizontal="center" vertical="top"/>
      <protection locked="0"/>
    </xf>
    <xf numFmtId="0" fontId="7" fillId="3" borderId="3" xfId="0" applyFont="1" applyFill="1" applyBorder="1" applyAlignment="1" applyProtection="1">
      <alignment horizontal="center" vertical="top"/>
      <protection locked="0"/>
    </xf>
    <xf numFmtId="0" fontId="15" fillId="3" borderId="51" xfId="0" applyFont="1" applyFill="1" applyBorder="1" applyAlignment="1">
      <alignment horizontal="center" vertical="center"/>
    </xf>
    <xf numFmtId="0" fontId="15" fillId="3" borderId="52"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0" xfId="0" applyFont="1" applyFill="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15" fillId="3" borderId="63"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48" xfId="0" applyFont="1" applyFill="1" applyBorder="1" applyAlignment="1">
      <alignment horizontal="center" vertical="center"/>
    </xf>
    <xf numFmtId="0" fontId="7" fillId="4" borderId="2" xfId="0" applyFont="1" applyFill="1" applyBorder="1" applyAlignment="1" applyProtection="1">
      <alignment horizontal="left"/>
      <protection locked="0"/>
    </xf>
    <xf numFmtId="0" fontId="7" fillId="4" borderId="1" xfId="0" applyFont="1" applyFill="1" applyBorder="1" applyAlignment="1" applyProtection="1">
      <alignment horizontal="left"/>
      <protection locked="0"/>
    </xf>
    <xf numFmtId="0" fontId="15" fillId="3" borderId="10" xfId="0" applyFont="1" applyFill="1" applyBorder="1" applyAlignment="1">
      <alignment horizontal="center" vertical="center"/>
    </xf>
    <xf numFmtId="0" fontId="15" fillId="3" borderId="0" xfId="0" applyFont="1" applyFill="1" applyAlignment="1">
      <alignment horizontal="center" vertical="center"/>
    </xf>
    <xf numFmtId="0" fontId="12" fillId="6" borderId="39" xfId="0" applyFont="1" applyFill="1" applyBorder="1" applyAlignment="1">
      <alignment horizontal="left" vertical="center"/>
    </xf>
    <xf numFmtId="0" fontId="12" fillId="6" borderId="41" xfId="0" applyFont="1" applyFill="1" applyBorder="1" applyAlignment="1">
      <alignment horizontal="left" vertical="center"/>
    </xf>
    <xf numFmtId="0" fontId="12" fillId="6" borderId="5" xfId="0" applyFont="1" applyFill="1" applyBorder="1" applyAlignment="1">
      <alignment horizontal="left" vertical="center"/>
    </xf>
    <xf numFmtId="0" fontId="12" fillId="6" borderId="6" xfId="0" applyFont="1" applyFill="1" applyBorder="1" applyAlignment="1">
      <alignment horizontal="left" vertical="center"/>
    </xf>
    <xf numFmtId="0" fontId="6" fillId="6" borderId="8" xfId="0" applyFont="1" applyFill="1" applyBorder="1" applyAlignment="1">
      <alignment horizontal="center"/>
    </xf>
    <xf numFmtId="0" fontId="6" fillId="6" borderId="11" xfId="0" applyFont="1" applyFill="1" applyBorder="1" applyAlignment="1">
      <alignment horizontal="center"/>
    </xf>
    <xf numFmtId="0" fontId="6" fillId="6" borderId="9" xfId="0" applyFont="1" applyFill="1" applyBorder="1" applyAlignment="1">
      <alignment horizontal="center"/>
    </xf>
    <xf numFmtId="0" fontId="19" fillId="7" borderId="34" xfId="0" applyFont="1" applyFill="1" applyBorder="1" applyAlignment="1">
      <alignment horizontal="left" vertical="center" wrapText="1"/>
    </xf>
    <xf numFmtId="0" fontId="19" fillId="7" borderId="35"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6" xfId="0" applyFont="1" applyFill="1" applyBorder="1" applyAlignment="1">
      <alignment horizontal="left" vertical="center" wrapText="1"/>
    </xf>
    <xf numFmtId="0" fontId="12" fillId="5" borderId="34" xfId="0" applyFont="1" applyFill="1" applyBorder="1" applyAlignment="1">
      <alignment horizontal="left" vertical="center"/>
    </xf>
    <xf numFmtId="0" fontId="12" fillId="5" borderId="35" xfId="0" applyFont="1" applyFill="1" applyBorder="1" applyAlignment="1">
      <alignment horizontal="left" vertical="center"/>
    </xf>
    <xf numFmtId="0" fontId="12" fillId="5" borderId="5" xfId="0" applyFont="1" applyFill="1" applyBorder="1" applyAlignment="1">
      <alignment horizontal="left" vertical="center"/>
    </xf>
    <xf numFmtId="0" fontId="12" fillId="5" borderId="6" xfId="0" applyFont="1" applyFill="1" applyBorder="1" applyAlignment="1">
      <alignment horizontal="left"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8" fillId="7" borderId="8"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4"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07" xfId="0" applyFont="1" applyFill="1" applyBorder="1" applyAlignment="1">
      <alignment horizontal="center" vertical="center" wrapText="1"/>
    </xf>
    <xf numFmtId="0" fontId="6" fillId="7" borderId="109"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0" borderId="119" xfId="0" applyFont="1" applyBorder="1" applyAlignment="1">
      <alignment vertical="center" wrapText="1"/>
    </xf>
    <xf numFmtId="0" fontId="6" fillId="0" borderId="120" xfId="0" applyFont="1" applyBorder="1" applyAlignment="1">
      <alignment vertical="center" wrapText="1"/>
    </xf>
    <xf numFmtId="0" fontId="6" fillId="0" borderId="121" xfId="0" applyFont="1" applyBorder="1" applyAlignment="1">
      <alignment vertical="center" wrapText="1"/>
    </xf>
    <xf numFmtId="0" fontId="7" fillId="0" borderId="104" xfId="0" applyFont="1" applyBorder="1" applyAlignment="1">
      <alignment vertical="center" wrapText="1"/>
    </xf>
    <xf numFmtId="0" fontId="7" fillId="0" borderId="105" xfId="0" applyFont="1" applyBorder="1" applyAlignment="1">
      <alignment vertical="center" wrapText="1"/>
    </xf>
    <xf numFmtId="0" fontId="7" fillId="0" borderId="107" xfId="0" applyFont="1" applyBorder="1" applyAlignment="1">
      <alignment vertical="center" wrapText="1"/>
    </xf>
    <xf numFmtId="0" fontId="7" fillId="0" borderId="109" xfId="0" applyFont="1" applyBorder="1" applyAlignment="1">
      <alignment vertical="center" wrapText="1"/>
    </xf>
    <xf numFmtId="0" fontId="7" fillId="0" borderId="7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6" fillId="0" borderId="123" xfId="0" applyFont="1" applyBorder="1" applyAlignment="1">
      <alignment vertical="center" wrapText="1"/>
    </xf>
    <xf numFmtId="0" fontId="6" fillId="0" borderId="12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19" fillId="0" borderId="106" xfId="0" applyFont="1" applyBorder="1" applyAlignment="1">
      <alignment horizontal="center" vertical="center" wrapText="1"/>
    </xf>
    <xf numFmtId="0" fontId="8" fillId="0" borderId="9" xfId="0" applyFont="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6" fillId="0" borderId="119" xfId="0" applyFont="1" applyBorder="1" applyAlignment="1">
      <alignment horizontal="left" vertical="center" wrapText="1"/>
    </xf>
    <xf numFmtId="0" fontId="6" fillId="0" borderId="120" xfId="0" applyFont="1" applyBorder="1" applyAlignment="1">
      <alignment horizontal="left" vertical="center" wrapText="1"/>
    </xf>
    <xf numFmtId="0" fontId="6" fillId="0" borderId="121" xfId="0" applyFont="1" applyBorder="1" applyAlignment="1">
      <alignment horizontal="left" vertical="center" wrapText="1"/>
    </xf>
    <xf numFmtId="2" fontId="6" fillId="7" borderId="71" xfId="1" applyNumberFormat="1" applyFont="1" applyFill="1" applyBorder="1" applyAlignment="1">
      <alignment horizontal="right" vertical="center"/>
    </xf>
    <xf numFmtId="2" fontId="6" fillId="7" borderId="51" xfId="1" applyNumberFormat="1" applyFont="1" applyFill="1" applyBorder="1" applyAlignment="1">
      <alignment horizontal="right" vertical="center"/>
    </xf>
    <xf numFmtId="1" fontId="6" fillId="7" borderId="51" xfId="1" applyNumberFormat="1" applyFont="1" applyFill="1" applyBorder="1" applyAlignment="1">
      <alignment horizontal="left" vertical="center"/>
    </xf>
    <xf numFmtId="1" fontId="6" fillId="7" borderId="52" xfId="1" applyNumberFormat="1" applyFont="1" applyFill="1" applyBorder="1" applyAlignment="1">
      <alignment horizontal="left" vertical="center"/>
    </xf>
    <xf numFmtId="0" fontId="8" fillId="2" borderId="8" xfId="0" applyFont="1" applyFill="1" applyBorder="1" applyAlignment="1">
      <alignment horizontal="center" vertical="center" wrapText="1"/>
    </xf>
    <xf numFmtId="0" fontId="8" fillId="2" borderId="36" xfId="0" applyFont="1" applyFill="1" applyBorder="1" applyAlignment="1">
      <alignment horizontal="center" vertical="center" wrapText="1"/>
    </xf>
    <xf numFmtId="2" fontId="8" fillId="0" borderId="11" xfId="1" applyNumberFormat="1" applyFont="1" applyFill="1" applyBorder="1" applyAlignment="1">
      <alignment horizontal="center" vertical="center" wrapText="1"/>
    </xf>
    <xf numFmtId="2" fontId="8" fillId="0" borderId="9" xfId="1" applyNumberFormat="1" applyFont="1" applyFill="1" applyBorder="1" applyAlignment="1">
      <alignment horizontal="center" vertical="center" wrapText="1"/>
    </xf>
    <xf numFmtId="14" fontId="6" fillId="7" borderId="6" xfId="0" applyNumberFormat="1" applyFont="1" applyFill="1" applyBorder="1" applyAlignment="1" applyProtection="1">
      <alignment horizontal="center"/>
      <protection locked="0"/>
    </xf>
    <xf numFmtId="14" fontId="6" fillId="7" borderId="3" xfId="0" applyNumberFormat="1" applyFont="1" applyFill="1" applyBorder="1" applyAlignment="1" applyProtection="1">
      <alignment horizontal="center"/>
      <protection locked="0"/>
    </xf>
    <xf numFmtId="0" fontId="6" fillId="7" borderId="6" xfId="0" applyFont="1" applyFill="1" applyBorder="1" applyAlignment="1">
      <alignment horizontal="center" vertical="center"/>
    </xf>
    <xf numFmtId="0" fontId="7" fillId="7" borderId="64" xfId="0" applyFont="1" applyFill="1" applyBorder="1" applyAlignment="1">
      <alignment horizontal="center" vertical="center"/>
    </xf>
    <xf numFmtId="0" fontId="7" fillId="7" borderId="0" xfId="0" applyFont="1" applyFill="1" applyAlignment="1">
      <alignment horizontal="center" vertical="center"/>
    </xf>
    <xf numFmtId="0" fontId="7" fillId="7" borderId="4" xfId="0" applyFont="1" applyFill="1" applyBorder="1" applyAlignment="1">
      <alignment horizontal="center" vertical="center"/>
    </xf>
    <xf numFmtId="0" fontId="7" fillId="7" borderId="65" xfId="0" applyFont="1" applyFill="1" applyBorder="1" applyAlignment="1">
      <alignment horizontal="center" vertical="center"/>
    </xf>
    <xf numFmtId="0" fontId="7" fillId="7" borderId="33" xfId="0" applyFont="1" applyFill="1" applyBorder="1" applyAlignment="1">
      <alignment horizontal="center" vertical="center"/>
    </xf>
    <xf numFmtId="0" fontId="7" fillId="7" borderId="45"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36" xfId="0" applyFont="1" applyFill="1" applyBorder="1" applyAlignment="1">
      <alignment horizontal="center" vertical="center"/>
    </xf>
    <xf numFmtId="0" fontId="6" fillId="7" borderId="63" xfId="0" applyFont="1" applyFill="1" applyBorder="1" applyAlignment="1">
      <alignment horizontal="center" vertical="center"/>
    </xf>
    <xf numFmtId="0" fontId="6" fillId="7" borderId="41" xfId="0" applyFont="1" applyFill="1" applyBorder="1" applyAlignment="1">
      <alignment horizontal="center" vertical="center"/>
    </xf>
    <xf numFmtId="0" fontId="6" fillId="7" borderId="48"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37"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38" xfId="0" applyFont="1" applyFill="1" applyBorder="1" applyAlignment="1">
      <alignment horizontal="center" vertical="center"/>
    </xf>
    <xf numFmtId="0" fontId="8" fillId="0" borderId="11" xfId="0" applyFont="1" applyBorder="1" applyAlignment="1">
      <alignment horizontal="left" vertical="center"/>
    </xf>
    <xf numFmtId="0" fontId="8" fillId="0" borderId="9" xfId="0" applyFont="1" applyBorder="1" applyAlignment="1">
      <alignment horizontal="left" vertical="center"/>
    </xf>
    <xf numFmtId="0" fontId="8" fillId="2" borderId="14" xfId="0" applyFont="1" applyFill="1" applyBorder="1" applyAlignment="1">
      <alignment vertical="center" wrapText="1"/>
    </xf>
    <xf numFmtId="0" fontId="8" fillId="2" borderId="62" xfId="0" applyFont="1" applyFill="1" applyBorder="1" applyAlignment="1">
      <alignment vertical="center" wrapText="1"/>
    </xf>
    <xf numFmtId="0" fontId="18" fillId="4" borderId="39" xfId="0" applyFont="1" applyFill="1" applyBorder="1" applyAlignment="1">
      <alignment vertical="top" wrapText="1"/>
    </xf>
    <xf numFmtId="0" fontId="18" fillId="4" borderId="10" xfId="0" applyFont="1" applyFill="1" applyBorder="1" applyAlignment="1">
      <alignment vertical="top" wrapText="1"/>
    </xf>
    <xf numFmtId="0" fontId="18" fillId="4" borderId="5" xfId="0" applyFont="1" applyFill="1" applyBorder="1" applyAlignment="1">
      <alignment vertical="top" wrapText="1"/>
    </xf>
    <xf numFmtId="0" fontId="18" fillId="4" borderId="32" xfId="0" applyFont="1" applyFill="1" applyBorder="1" applyAlignment="1">
      <alignment vertical="top" wrapText="1"/>
    </xf>
    <xf numFmtId="0" fontId="8" fillId="2" borderId="5" xfId="0" applyFont="1" applyFill="1" applyBorder="1" applyAlignment="1" applyProtection="1">
      <alignment vertical="top" wrapText="1"/>
      <protection locked="0"/>
    </xf>
    <xf numFmtId="0" fontId="8" fillId="2" borderId="38" xfId="0" applyFont="1" applyFill="1" applyBorder="1" applyAlignment="1" applyProtection="1">
      <alignment vertical="top" wrapText="1"/>
      <protection locked="0"/>
    </xf>
    <xf numFmtId="0" fontId="8" fillId="2" borderId="10" xfId="0" applyFont="1" applyFill="1" applyBorder="1" applyAlignment="1">
      <alignment vertical="center" wrapText="1"/>
    </xf>
    <xf numFmtId="0" fontId="8" fillId="2" borderId="37" xfId="0" applyFont="1" applyFill="1" applyBorder="1" applyAlignment="1">
      <alignment vertical="center" wrapText="1"/>
    </xf>
    <xf numFmtId="0" fontId="8" fillId="2" borderId="12" xfId="0" applyFont="1" applyFill="1" applyBorder="1" applyAlignment="1">
      <alignment vertical="center" wrapText="1"/>
    </xf>
    <xf numFmtId="0" fontId="8" fillId="2" borderId="42" xfId="0" applyFont="1" applyFill="1" applyBorder="1" applyAlignment="1">
      <alignment vertical="center" wrapText="1"/>
    </xf>
    <xf numFmtId="2" fontId="8" fillId="4" borderId="69" xfId="0" applyNumberFormat="1" applyFont="1" applyFill="1" applyBorder="1" applyAlignment="1">
      <alignment horizontal="center" vertical="center" wrapText="1"/>
    </xf>
    <xf numFmtId="2" fontId="8" fillId="4" borderId="13" xfId="0" applyNumberFormat="1" applyFont="1" applyFill="1" applyBorder="1" applyAlignment="1">
      <alignment horizontal="center" vertical="center" wrapText="1"/>
    </xf>
    <xf numFmtId="2" fontId="8" fillId="4" borderId="70" xfId="0" applyNumberFormat="1" applyFont="1" applyFill="1" applyBorder="1" applyAlignment="1">
      <alignment horizontal="center" vertical="center" wrapText="1"/>
    </xf>
    <xf numFmtId="2" fontId="8" fillId="4" borderId="6" xfId="0" applyNumberFormat="1" applyFont="1" applyFill="1" applyBorder="1" applyAlignment="1">
      <alignment horizontal="center" vertical="center" wrapText="1"/>
    </xf>
    <xf numFmtId="0" fontId="10" fillId="2" borderId="10" xfId="0" applyFont="1" applyFill="1" applyBorder="1" applyAlignment="1">
      <alignment vertical="center" wrapText="1"/>
    </xf>
    <xf numFmtId="0" fontId="10" fillId="2" borderId="5" xfId="0" applyFont="1" applyFill="1" applyBorder="1" applyAlignment="1">
      <alignment vertical="center" wrapText="1"/>
    </xf>
    <xf numFmtId="49" fontId="8" fillId="2" borderId="6" xfId="1" applyNumberFormat="1" applyFont="1" applyFill="1" applyBorder="1" applyAlignment="1" applyProtection="1">
      <alignment horizontal="left" vertical="top" wrapText="1"/>
      <protection locked="0"/>
    </xf>
    <xf numFmtId="49" fontId="8" fillId="2" borderId="3" xfId="1" applyNumberFormat="1" applyFont="1" applyFill="1" applyBorder="1" applyAlignment="1" applyProtection="1">
      <alignment horizontal="left" vertical="top" wrapText="1"/>
      <protection locked="0"/>
    </xf>
    <xf numFmtId="0" fontId="10" fillId="4" borderId="1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8" xfId="0" applyFont="1" applyBorder="1" applyAlignment="1">
      <alignment horizontal="center" vertical="center" wrapText="1"/>
    </xf>
    <xf numFmtId="2" fontId="19" fillId="0" borderId="64" xfId="1" applyNumberFormat="1" applyFont="1" applyFill="1" applyBorder="1" applyAlignment="1">
      <alignment horizontal="center" vertical="center" wrapText="1"/>
    </xf>
    <xf numFmtId="2" fontId="19" fillId="0" borderId="0" xfId="1" applyNumberFormat="1" applyFont="1" applyFill="1" applyBorder="1" applyAlignment="1">
      <alignment horizontal="center" vertical="center" wrapText="1"/>
    </xf>
    <xf numFmtId="2" fontId="19" fillId="0" borderId="4" xfId="1" applyNumberFormat="1" applyFont="1" applyFill="1" applyBorder="1" applyAlignment="1">
      <alignment horizontal="center" vertical="center" wrapText="1"/>
    </xf>
    <xf numFmtId="2" fontId="19" fillId="0" borderId="70" xfId="1" applyNumberFormat="1" applyFont="1" applyFill="1" applyBorder="1" applyAlignment="1">
      <alignment horizontal="center" vertical="center" wrapText="1"/>
    </xf>
    <xf numFmtId="2" fontId="19" fillId="0" borderId="6" xfId="1" applyNumberFormat="1" applyFont="1" applyFill="1" applyBorder="1" applyAlignment="1">
      <alignment horizontal="center" vertical="center" wrapText="1"/>
    </xf>
    <xf numFmtId="2" fontId="19" fillId="0" borderId="3" xfId="1" applyNumberFormat="1" applyFont="1" applyFill="1" applyBorder="1" applyAlignment="1">
      <alignment horizontal="center" vertical="center" wrapText="1"/>
    </xf>
    <xf numFmtId="0" fontId="18" fillId="4" borderId="39" xfId="0" applyFont="1" applyFill="1" applyBorder="1" applyAlignment="1">
      <alignment vertical="center" wrapText="1"/>
    </xf>
    <xf numFmtId="0" fontId="18" fillId="4" borderId="10" xfId="0" applyFont="1" applyFill="1" applyBorder="1" applyAlignment="1">
      <alignment vertical="center" wrapText="1"/>
    </xf>
    <xf numFmtId="0" fontId="18" fillId="4" borderId="32" xfId="0" applyFont="1" applyFill="1" applyBorder="1" applyAlignment="1">
      <alignment vertical="center" wrapText="1"/>
    </xf>
    <xf numFmtId="0" fontId="18" fillId="4" borderId="5" xfId="0" applyFont="1" applyFill="1" applyBorder="1" applyAlignment="1">
      <alignment vertical="center" wrapText="1"/>
    </xf>
    <xf numFmtId="0" fontId="9" fillId="7" borderId="7" xfId="0" applyFont="1" applyFill="1" applyBorder="1" applyAlignment="1">
      <alignment horizontal="left" vertical="center" wrapText="1"/>
    </xf>
    <xf numFmtId="0" fontId="9" fillId="7" borderId="2" xfId="0" applyFont="1" applyFill="1" applyBorder="1" applyAlignment="1">
      <alignment horizontal="left" vertical="center" wrapText="1"/>
    </xf>
    <xf numFmtId="2" fontId="19" fillId="0" borderId="64" xfId="1" applyNumberFormat="1" applyFont="1" applyFill="1" applyBorder="1" applyAlignment="1">
      <alignment horizontal="center" vertical="center"/>
    </xf>
    <xf numFmtId="2" fontId="19" fillId="0" borderId="0" xfId="1" applyNumberFormat="1" applyFont="1" applyFill="1" applyBorder="1" applyAlignment="1">
      <alignment horizontal="center" vertical="center"/>
    </xf>
    <xf numFmtId="2" fontId="19" fillId="0" borderId="37" xfId="1" applyNumberFormat="1" applyFont="1" applyFill="1" applyBorder="1" applyAlignment="1">
      <alignment horizontal="center" vertical="center"/>
    </xf>
    <xf numFmtId="2" fontId="19" fillId="0" borderId="70" xfId="1" applyNumberFormat="1" applyFont="1" applyFill="1" applyBorder="1" applyAlignment="1">
      <alignment horizontal="center" vertical="center"/>
    </xf>
    <xf numFmtId="2" fontId="19" fillId="0" borderId="6" xfId="1" applyNumberFormat="1" applyFont="1" applyFill="1" applyBorder="1" applyAlignment="1">
      <alignment horizontal="center" vertical="center"/>
    </xf>
    <xf numFmtId="2" fontId="19" fillId="0" borderId="38" xfId="1" applyNumberFormat="1" applyFont="1" applyFill="1" applyBorder="1" applyAlignment="1">
      <alignment horizontal="center" vertical="center"/>
    </xf>
    <xf numFmtId="2" fontId="19" fillId="0" borderId="4" xfId="1" applyNumberFormat="1" applyFont="1" applyFill="1" applyBorder="1" applyAlignment="1">
      <alignment horizontal="center" vertical="center"/>
    </xf>
    <xf numFmtId="2" fontId="19" fillId="0" borderId="3" xfId="1" applyNumberFormat="1" applyFont="1" applyFill="1" applyBorder="1" applyAlignment="1">
      <alignment horizontal="center" vertical="center"/>
    </xf>
    <xf numFmtId="0" fontId="18" fillId="4" borderId="6" xfId="0" applyFont="1" applyFill="1" applyBorder="1" applyAlignment="1">
      <alignment vertical="center" wrapText="1"/>
    </xf>
    <xf numFmtId="0" fontId="18" fillId="4" borderId="0" xfId="0" applyFont="1" applyFill="1" applyAlignment="1">
      <alignment vertical="center" wrapText="1"/>
    </xf>
    <xf numFmtId="0" fontId="8" fillId="7" borderId="7" xfId="0" applyFont="1" applyFill="1" applyBorder="1" applyAlignment="1">
      <alignment horizontal="left" vertical="center" wrapText="1"/>
    </xf>
    <xf numFmtId="0" fontId="8" fillId="7" borderId="85" xfId="0" applyFont="1" applyFill="1" applyBorder="1" applyAlignment="1">
      <alignment horizontal="left" vertical="center" wrapText="1"/>
    </xf>
    <xf numFmtId="0" fontId="8" fillId="7" borderId="36" xfId="0" applyFont="1" applyFill="1" applyBorder="1" applyAlignment="1">
      <alignment horizontal="center" vertical="center" wrapText="1"/>
    </xf>
    <xf numFmtId="0" fontId="8" fillId="0" borderId="6"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7" borderId="2" xfId="0" applyFont="1" applyFill="1" applyBorder="1" applyAlignment="1">
      <alignment horizontal="left" vertical="center" wrapText="1"/>
    </xf>
    <xf numFmtId="2" fontId="19" fillId="0" borderId="37" xfId="1" applyNumberFormat="1" applyFont="1" applyFill="1" applyBorder="1" applyAlignment="1">
      <alignment horizontal="center" vertical="center" wrapText="1"/>
    </xf>
    <xf numFmtId="2" fontId="19" fillId="0" borderId="38" xfId="1" applyNumberFormat="1" applyFont="1" applyFill="1" applyBorder="1" applyAlignment="1">
      <alignment horizontal="center" vertical="center" wrapText="1"/>
    </xf>
    <xf numFmtId="0" fontId="8" fillId="7" borderId="50" xfId="0" applyFont="1" applyFill="1" applyBorder="1" applyAlignment="1">
      <alignment horizontal="left" vertical="center" wrapText="1"/>
    </xf>
    <xf numFmtId="0" fontId="8" fillId="7" borderId="77" xfId="0" applyFont="1" applyFill="1" applyBorder="1" applyAlignment="1">
      <alignment horizontal="left" vertical="center" wrapText="1"/>
    </xf>
    <xf numFmtId="2" fontId="19" fillId="0" borderId="63" xfId="1" applyNumberFormat="1" applyFont="1" applyFill="1" applyBorder="1" applyAlignment="1">
      <alignment horizontal="center" vertical="center" wrapText="1"/>
    </xf>
    <xf numFmtId="2" fontId="19" fillId="0" borderId="41" xfId="1" applyNumberFormat="1" applyFont="1" applyFill="1" applyBorder="1" applyAlignment="1">
      <alignment horizontal="center" vertical="center" wrapText="1"/>
    </xf>
    <xf numFmtId="2" fontId="19" fillId="0" borderId="40" xfId="1" applyNumberFormat="1" applyFont="1" applyFill="1" applyBorder="1" applyAlignment="1">
      <alignment horizontal="center" vertical="center" wrapText="1"/>
    </xf>
    <xf numFmtId="2" fontId="19" fillId="0" borderId="48" xfId="1" applyNumberFormat="1"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0" fillId="0" borderId="119" xfId="0" applyFont="1" applyBorder="1" applyAlignment="1">
      <alignment horizontal="left" vertical="center" wrapText="1"/>
    </xf>
    <xf numFmtId="0" fontId="10" fillId="0" borderId="154" xfId="0" applyFont="1" applyBorder="1" applyAlignment="1">
      <alignment horizontal="left" vertical="center" wrapText="1"/>
    </xf>
    <xf numFmtId="0" fontId="8" fillId="0" borderId="109" xfId="0" applyFont="1" applyBorder="1" applyAlignment="1">
      <alignment vertical="center" wrapText="1"/>
    </xf>
    <xf numFmtId="0" fontId="10" fillId="0" borderId="107" xfId="0" quotePrefix="1" applyFont="1" applyBorder="1" applyAlignment="1">
      <alignment vertical="center" wrapText="1"/>
    </xf>
    <xf numFmtId="0" fontId="10" fillId="0" borderId="152" xfId="0" applyFont="1" applyBorder="1" applyAlignment="1">
      <alignment vertical="center" wrapText="1"/>
    </xf>
    <xf numFmtId="0" fontId="10" fillId="0" borderId="104" xfId="0" applyFont="1" applyBorder="1" applyAlignment="1">
      <alignment vertical="center" wrapText="1"/>
    </xf>
    <xf numFmtId="0" fontId="10" fillId="0" borderId="153" xfId="0" applyFont="1" applyBorder="1" applyAlignment="1">
      <alignment vertical="center" wrapText="1"/>
    </xf>
    <xf numFmtId="0" fontId="8" fillId="0" borderId="107" xfId="0" applyFont="1" applyBorder="1" applyAlignment="1">
      <alignment vertical="center" wrapText="1"/>
    </xf>
    <xf numFmtId="0" fontId="8" fillId="0" borderId="152" xfId="0" applyFont="1" applyBorder="1" applyAlignment="1">
      <alignment vertical="center" wrapText="1"/>
    </xf>
    <xf numFmtId="0" fontId="6" fillId="5" borderId="8" xfId="0" applyFont="1" applyFill="1" applyBorder="1" applyAlignment="1">
      <alignment horizontal="center" vertical="center"/>
    </xf>
    <xf numFmtId="0" fontId="6" fillId="5" borderId="11" xfId="0" applyFont="1" applyFill="1" applyBorder="1" applyAlignment="1">
      <alignment horizontal="center" vertical="center"/>
    </xf>
    <xf numFmtId="0" fontId="10" fillId="4" borderId="105" xfId="0" applyFont="1" applyFill="1" applyBorder="1" applyAlignment="1">
      <alignment vertical="top" wrapText="1"/>
    </xf>
    <xf numFmtId="0" fontId="10" fillId="4" borderId="0" xfId="0" applyFont="1" applyFill="1" applyAlignment="1">
      <alignmen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wrapText="1"/>
    </xf>
    <xf numFmtId="0" fontId="8" fillId="5" borderId="107" xfId="0" applyFont="1" applyFill="1" applyBorder="1" applyAlignment="1">
      <alignment horizontal="center" vertical="center"/>
    </xf>
    <xf numFmtId="0" fontId="8" fillId="5" borderId="109" xfId="0" applyFont="1" applyFill="1" applyBorder="1" applyAlignment="1">
      <alignment horizontal="center" vertical="center"/>
    </xf>
    <xf numFmtId="0" fontId="6" fillId="5" borderId="107"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6" fillId="5" borderId="7" xfId="0" applyFont="1" applyFill="1" applyBorder="1" applyAlignment="1">
      <alignment horizontal="left" vertical="top" wrapText="1"/>
    </xf>
    <xf numFmtId="0" fontId="6" fillId="5" borderId="85" xfId="0" applyFont="1" applyFill="1" applyBorder="1" applyAlignment="1">
      <alignment horizontal="left" vertical="top" wrapText="1"/>
    </xf>
    <xf numFmtId="0" fontId="12" fillId="0" borderId="64"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63" xfId="0" applyFont="1" applyBorder="1" applyAlignment="1">
      <alignment horizontal="center" vertical="center"/>
    </xf>
    <xf numFmtId="0" fontId="12" fillId="0" borderId="41" xfId="0" applyFont="1" applyBorder="1" applyAlignment="1">
      <alignment horizontal="center" vertical="center"/>
    </xf>
    <xf numFmtId="0" fontId="12" fillId="0" borderId="48" xfId="0" applyFont="1" applyBorder="1" applyAlignment="1">
      <alignment horizontal="center" vertical="center"/>
    </xf>
    <xf numFmtId="0" fontId="12" fillId="0" borderId="65" xfId="0" applyFont="1" applyBorder="1" applyAlignment="1">
      <alignment horizontal="center" vertical="center"/>
    </xf>
    <xf numFmtId="0" fontId="12" fillId="0" borderId="33" xfId="0" applyFont="1" applyBorder="1" applyAlignment="1">
      <alignment horizontal="center" vertical="center"/>
    </xf>
    <xf numFmtId="0" fontId="12" fillId="0" borderId="45" xfId="0" applyFont="1" applyBorder="1" applyAlignment="1">
      <alignment horizontal="center" vertical="center"/>
    </xf>
    <xf numFmtId="0" fontId="12" fillId="0" borderId="70"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4" fillId="4" borderId="47"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46" xfId="0" applyFont="1" applyFill="1" applyBorder="1" applyAlignment="1">
      <alignment horizontal="left" vertical="top" wrapText="1"/>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6" fillId="5" borderId="2" xfId="0" applyFont="1" applyFill="1" applyBorder="1" applyAlignment="1">
      <alignment horizontal="left" vertical="top" wrapText="1"/>
    </xf>
    <xf numFmtId="0" fontId="12" fillId="0" borderId="57"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5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wrapText="1"/>
    </xf>
    <xf numFmtId="0" fontId="12" fillId="0" borderId="36" xfId="0" applyFont="1" applyBorder="1" applyAlignment="1">
      <alignment horizontal="center" vertical="center" wrapText="1"/>
    </xf>
    <xf numFmtId="0" fontId="14" fillId="4" borderId="20" xfId="0" applyFont="1" applyFill="1" applyBorder="1" applyAlignment="1">
      <alignment horizontal="left" vertical="top" wrapText="1"/>
    </xf>
    <xf numFmtId="0" fontId="6" fillId="0" borderId="8" xfId="0" applyFont="1" applyBorder="1" applyAlignment="1">
      <alignment horizontal="left" vertical="top" wrapText="1"/>
    </xf>
    <xf numFmtId="0" fontId="6" fillId="0" borderId="36" xfId="0" applyFont="1" applyBorder="1" applyAlignment="1">
      <alignment horizontal="left" vertical="top" wrapText="1"/>
    </xf>
    <xf numFmtId="0" fontId="14" fillId="0" borderId="39" xfId="0" applyFont="1" applyBorder="1" applyAlignment="1">
      <alignment horizontal="left" vertical="top" wrapText="1"/>
    </xf>
    <xf numFmtId="0" fontId="14" fillId="4" borderId="47" xfId="0" applyFont="1" applyFill="1" applyBorder="1" applyAlignment="1">
      <alignment vertical="top" wrapText="1"/>
    </xf>
    <xf numFmtId="0" fontId="14" fillId="4" borderId="17" xfId="0" applyFont="1" applyFill="1" applyBorder="1" applyAlignment="1">
      <alignment vertical="top" wrapText="1"/>
    </xf>
    <xf numFmtId="0" fontId="14" fillId="4" borderId="46" xfId="0" applyFont="1" applyFill="1" applyBorder="1" applyAlignment="1">
      <alignment vertical="top" wrapText="1"/>
    </xf>
    <xf numFmtId="2" fontId="6" fillId="5" borderId="71" xfId="1" applyNumberFormat="1" applyFont="1" applyFill="1" applyBorder="1" applyAlignment="1">
      <alignment horizontal="right" vertical="center"/>
    </xf>
    <xf numFmtId="2" fontId="6" fillId="5" borderId="51" xfId="1" applyNumberFormat="1" applyFont="1" applyFill="1" applyBorder="1" applyAlignment="1">
      <alignment horizontal="right" vertical="center"/>
    </xf>
    <xf numFmtId="1" fontId="6" fillId="5" borderId="51" xfId="1" applyNumberFormat="1" applyFont="1" applyFill="1" applyBorder="1" applyAlignment="1">
      <alignment horizontal="center" vertical="center"/>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9" fillId="4" borderId="2"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14" fillId="4" borderId="43" xfId="0" applyFont="1" applyFill="1" applyBorder="1" applyAlignment="1">
      <alignment horizontal="left" vertical="top" wrapText="1"/>
    </xf>
    <xf numFmtId="0" fontId="14" fillId="4" borderId="28" xfId="0" applyFont="1" applyFill="1" applyBorder="1" applyAlignment="1">
      <alignment horizontal="left" vertical="top" wrapText="1"/>
    </xf>
    <xf numFmtId="0" fontId="14" fillId="4" borderId="30" xfId="0" applyFont="1" applyFill="1" applyBorder="1" applyAlignment="1">
      <alignment horizontal="left" vertical="top" wrapText="1"/>
    </xf>
    <xf numFmtId="0" fontId="6" fillId="5" borderId="36"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37"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37"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38" xfId="0" applyFont="1" applyFill="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4" fillId="4" borderId="17" xfId="0" applyFont="1" applyFill="1" applyBorder="1" applyAlignment="1">
      <alignment horizontal="center" vertical="top" wrapText="1"/>
    </xf>
    <xf numFmtId="0" fontId="14" fillId="4" borderId="46" xfId="0" applyFont="1" applyFill="1" applyBorder="1" applyAlignment="1">
      <alignment horizontal="center" vertical="top" wrapText="1"/>
    </xf>
    <xf numFmtId="0" fontId="6" fillId="5" borderId="6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48" xfId="0" applyFont="1" applyFill="1" applyBorder="1" applyAlignment="1">
      <alignment horizontal="center" vertical="center"/>
    </xf>
    <xf numFmtId="14" fontId="6" fillId="5" borderId="6" xfId="0" applyNumberFormat="1" applyFont="1" applyFill="1" applyBorder="1" applyAlignment="1" applyProtection="1">
      <alignment horizontal="center" vertical="center"/>
      <protection locked="0"/>
    </xf>
    <xf numFmtId="14" fontId="6" fillId="5" borderId="3" xfId="0" applyNumberFormat="1" applyFont="1" applyFill="1" applyBorder="1" applyAlignment="1" applyProtection="1">
      <alignment horizontal="center" vertical="center"/>
      <protection locked="0"/>
    </xf>
    <xf numFmtId="1" fontId="6" fillId="5" borderId="6" xfId="0" applyNumberFormat="1" applyFont="1" applyFill="1" applyBorder="1" applyAlignment="1">
      <alignment horizontal="center" vertical="center"/>
    </xf>
    <xf numFmtId="0" fontId="7" fillId="5" borderId="64" xfId="0" applyFont="1" applyFill="1" applyBorder="1" applyAlignment="1">
      <alignment horizontal="center" vertical="center"/>
    </xf>
    <xf numFmtId="0" fontId="7" fillId="5" borderId="0" xfId="0" applyFont="1" applyFill="1" applyAlignment="1">
      <alignment horizontal="center" vertical="center"/>
    </xf>
    <xf numFmtId="0" fontId="7" fillId="5" borderId="4" xfId="0" applyFont="1" applyFill="1" applyBorder="1" applyAlignment="1">
      <alignment horizontal="center" vertical="center"/>
    </xf>
    <xf numFmtId="0" fontId="7" fillId="5" borderId="65"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45" xfId="0" applyFont="1" applyFill="1" applyBorder="1" applyAlignment="1">
      <alignment horizontal="center" vertical="center"/>
    </xf>
    <xf numFmtId="0" fontId="8" fillId="9" borderId="8"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0" xfId="0" applyFont="1" applyFill="1" applyAlignment="1">
      <alignment horizontal="center" vertical="center" wrapText="1"/>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3" fillId="2" borderId="18" xfId="0" applyFont="1" applyFill="1" applyBorder="1" applyAlignment="1" applyProtection="1">
      <alignment horizontal="center" vertical="center" wrapText="1"/>
      <protection locked="0"/>
    </xf>
    <xf numFmtId="0" fontId="13" fillId="2" borderId="146" xfId="0" applyFont="1" applyFill="1" applyBorder="1" applyAlignment="1" applyProtection="1">
      <alignment horizontal="center" vertical="center" wrapText="1"/>
      <protection locked="0"/>
    </xf>
    <xf numFmtId="0" fontId="13" fillId="2" borderId="94" xfId="0" applyFont="1" applyFill="1" applyBorder="1" applyAlignment="1" applyProtection="1">
      <alignment horizontal="center" vertical="center" wrapText="1"/>
      <protection locked="0"/>
    </xf>
    <xf numFmtId="0" fontId="13" fillId="0" borderId="147" xfId="0" applyFont="1" applyBorder="1" applyAlignment="1">
      <alignment vertical="center" wrapText="1"/>
    </xf>
    <xf numFmtId="0" fontId="13" fillId="0" borderId="11" xfId="0" applyFont="1" applyBorder="1" applyAlignment="1">
      <alignment vertical="center" wrapText="1"/>
    </xf>
    <xf numFmtId="0" fontId="13" fillId="0" borderId="9" xfId="0" applyFont="1" applyBorder="1" applyAlignment="1">
      <alignment vertical="center" wrapText="1"/>
    </xf>
    <xf numFmtId="2" fontId="13" fillId="0" borderId="135" xfId="0" applyNumberFormat="1" applyFont="1" applyBorder="1" applyAlignment="1">
      <alignment horizontal="center" vertical="center" wrapText="1"/>
    </xf>
    <xf numFmtId="2" fontId="13" fillId="0" borderId="137" xfId="0" applyNumberFormat="1" applyFont="1" applyBorder="1" applyAlignment="1">
      <alignment horizontal="center" vertical="center" wrapText="1"/>
    </xf>
    <xf numFmtId="0" fontId="13" fillId="2" borderId="144" xfId="0" applyFont="1" applyFill="1" applyBorder="1" applyAlignment="1" applyProtection="1">
      <alignment horizontal="center" vertical="center" wrapText="1"/>
      <protection locked="0"/>
    </xf>
    <xf numFmtId="0" fontId="13" fillId="2" borderId="93" xfId="0" applyFont="1" applyFill="1" applyBorder="1" applyAlignment="1" applyProtection="1">
      <alignment horizontal="center" vertical="center" wrapText="1"/>
      <protection locked="0"/>
    </xf>
    <xf numFmtId="0" fontId="13" fillId="2" borderId="145"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0" fontId="13" fillId="2" borderId="21" xfId="0" applyFont="1" applyFill="1" applyBorder="1" applyAlignment="1" applyProtection="1">
      <alignment horizontal="center" vertical="center" wrapText="1"/>
      <protection locked="0"/>
    </xf>
    <xf numFmtId="0" fontId="18" fillId="2" borderId="95" xfId="0" applyFont="1" applyFill="1" applyBorder="1" applyAlignment="1" applyProtection="1">
      <alignment horizontal="center" vertical="center" wrapText="1"/>
      <protection locked="0"/>
    </xf>
    <xf numFmtId="0" fontId="18" fillId="2" borderId="99" xfId="0" applyFont="1" applyFill="1" applyBorder="1" applyAlignment="1" applyProtection="1">
      <alignment horizontal="center" vertical="center" wrapText="1"/>
      <protection locked="0"/>
    </xf>
    <xf numFmtId="0" fontId="18" fillId="2" borderId="96" xfId="0" applyFont="1" applyFill="1" applyBorder="1" applyAlignment="1" applyProtection="1">
      <alignment horizontal="center" vertical="center" wrapText="1"/>
      <protection locked="0"/>
    </xf>
    <xf numFmtId="0" fontId="23" fillId="0" borderId="95" xfId="0" applyFont="1" applyBorder="1" applyAlignment="1">
      <alignment vertical="center" wrapText="1"/>
    </xf>
    <xf numFmtId="0" fontId="23" fillId="0" borderId="99" xfId="0" applyFont="1" applyBorder="1" applyAlignment="1">
      <alignment vertical="center" wrapText="1"/>
    </xf>
    <xf numFmtId="0" fontId="23" fillId="0" borderId="102" xfId="0" applyFont="1" applyBorder="1" applyAlignment="1">
      <alignment vertical="center" wrapText="1"/>
    </xf>
    <xf numFmtId="0" fontId="23" fillId="0" borderId="97" xfId="0" applyFont="1" applyBorder="1" applyAlignment="1">
      <alignment vertical="center" wrapText="1"/>
    </xf>
    <xf numFmtId="0" fontId="19" fillId="2" borderId="101" xfId="0" applyFont="1" applyFill="1" applyBorder="1" applyAlignment="1">
      <alignment vertical="center" wrapText="1"/>
    </xf>
    <xf numFmtId="0" fontId="19" fillId="2" borderId="102" xfId="0" applyFont="1" applyFill="1" applyBorder="1" applyAlignment="1">
      <alignment vertical="center" wrapText="1"/>
    </xf>
    <xf numFmtId="0" fontId="19" fillId="2" borderId="97" xfId="0" applyFont="1" applyFill="1" applyBorder="1" applyAlignment="1">
      <alignment vertical="center" wrapText="1"/>
    </xf>
    <xf numFmtId="0" fontId="14" fillId="2" borderId="101" xfId="0" applyFont="1" applyFill="1" applyBorder="1" applyAlignment="1">
      <alignment vertical="center" wrapText="1"/>
    </xf>
    <xf numFmtId="0" fontId="14" fillId="2" borderId="102" xfId="0" applyFont="1" applyFill="1" applyBorder="1" applyAlignment="1">
      <alignment vertical="center" wrapText="1"/>
    </xf>
    <xf numFmtId="0" fontId="14" fillId="2" borderId="97" xfId="0" applyFont="1" applyFill="1" applyBorder="1" applyAlignment="1">
      <alignment vertical="center" wrapText="1"/>
    </xf>
    <xf numFmtId="0" fontId="26" fillId="0" borderId="128" xfId="0" applyFont="1" applyBorder="1" applyAlignment="1">
      <alignment horizontal="center" vertical="center" wrapText="1"/>
    </xf>
    <xf numFmtId="0" fontId="26" fillId="0" borderId="129"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131" xfId="0" applyFont="1" applyBorder="1" applyAlignment="1">
      <alignment horizontal="center" vertical="center" wrapText="1"/>
    </xf>
    <xf numFmtId="0" fontId="13" fillId="0" borderId="14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29" xfId="0" applyFont="1" applyBorder="1" applyAlignment="1">
      <alignment horizontal="center" vertical="center" wrapText="1"/>
    </xf>
    <xf numFmtId="0" fontId="13" fillId="0" borderId="130" xfId="0" applyFont="1" applyBorder="1" applyAlignment="1">
      <alignment horizontal="center" vertical="center" wrapText="1"/>
    </xf>
    <xf numFmtId="2" fontId="22" fillId="4" borderId="132" xfId="0" applyNumberFormat="1" applyFont="1" applyFill="1" applyBorder="1" applyAlignment="1">
      <alignment horizontal="center" vertical="center" wrapText="1"/>
    </xf>
    <xf numFmtId="2" fontId="22" fillId="4" borderId="134" xfId="0" applyNumberFormat="1" applyFont="1" applyFill="1" applyBorder="1" applyAlignment="1">
      <alignment horizontal="center" vertical="center" wrapText="1"/>
    </xf>
    <xf numFmtId="2" fontId="22" fillId="4" borderId="133" xfId="0" applyNumberFormat="1" applyFont="1" applyFill="1" applyBorder="1" applyAlignment="1">
      <alignment horizontal="center" vertical="center" wrapText="1"/>
    </xf>
    <xf numFmtId="2" fontId="13" fillId="4" borderId="132" xfId="0" applyNumberFormat="1" applyFont="1" applyFill="1" applyBorder="1" applyAlignment="1">
      <alignment horizontal="center" vertical="center" wrapText="1"/>
    </xf>
    <xf numFmtId="2" fontId="13" fillId="4" borderId="134" xfId="0" applyNumberFormat="1" applyFont="1" applyFill="1" applyBorder="1" applyAlignment="1">
      <alignment horizontal="center" vertical="center" wrapText="1"/>
    </xf>
    <xf numFmtId="2" fontId="13" fillId="4" borderId="139" xfId="0" applyNumberFormat="1" applyFont="1" applyFill="1" applyBorder="1" applyAlignment="1">
      <alignment horizontal="center" vertical="center" wrapText="1"/>
    </xf>
    <xf numFmtId="0" fontId="19" fillId="2" borderId="91" xfId="0" applyFont="1" applyFill="1" applyBorder="1" applyAlignment="1">
      <alignment horizontal="center" vertical="center" wrapText="1"/>
    </xf>
    <xf numFmtId="0" fontId="19" fillId="2" borderId="98" xfId="0" applyFont="1" applyFill="1" applyBorder="1" applyAlignment="1">
      <alignment horizontal="center" vertical="center" wrapText="1"/>
    </xf>
    <xf numFmtId="0" fontId="19" fillId="2" borderId="92" xfId="0" applyFont="1" applyFill="1" applyBorder="1" applyAlignment="1">
      <alignment horizontal="center" vertical="center" wrapText="1"/>
    </xf>
    <xf numFmtId="0" fontId="13" fillId="2" borderId="9"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2" fontId="13" fillId="0" borderId="136" xfId="0" applyNumberFormat="1" applyFont="1" applyBorder="1" applyAlignment="1">
      <alignment horizontal="center" vertical="center" wrapText="1"/>
    </xf>
    <xf numFmtId="2" fontId="13" fillId="0" borderId="138" xfId="0" applyNumberFormat="1" applyFont="1" applyBorder="1" applyAlignment="1">
      <alignment horizontal="center" vertical="center" wrapText="1"/>
    </xf>
    <xf numFmtId="0" fontId="12" fillId="4" borderId="64" xfId="0" applyFont="1" applyFill="1" applyBorder="1" applyAlignment="1">
      <alignment horizontal="center" vertical="center"/>
    </xf>
    <xf numFmtId="0" fontId="12" fillId="4" borderId="0" xfId="0" applyFont="1" applyFill="1" applyAlignment="1">
      <alignment horizontal="center" vertical="center"/>
    </xf>
    <xf numFmtId="0" fontId="12" fillId="4" borderId="4" xfId="0" applyFont="1" applyFill="1" applyBorder="1" applyAlignment="1">
      <alignment horizontal="center" vertical="center"/>
    </xf>
    <xf numFmtId="0" fontId="12" fillId="4" borderId="65"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45" xfId="0" applyFont="1" applyFill="1" applyBorder="1" applyAlignment="1">
      <alignment horizontal="center" vertical="center"/>
    </xf>
    <xf numFmtId="0" fontId="12" fillId="4" borderId="63" xfId="0" applyFont="1" applyFill="1" applyBorder="1" applyAlignment="1">
      <alignment horizontal="center" vertical="center"/>
    </xf>
    <xf numFmtId="0" fontId="12" fillId="4" borderId="41" xfId="0" applyFont="1" applyFill="1" applyBorder="1" applyAlignment="1">
      <alignment horizontal="center" vertical="center"/>
    </xf>
    <xf numFmtId="0" fontId="12" fillId="4" borderId="48" xfId="0" applyFont="1" applyFill="1" applyBorder="1" applyAlignment="1">
      <alignment horizontal="center" vertical="center"/>
    </xf>
    <xf numFmtId="0" fontId="12" fillId="4" borderId="70"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3" xfId="0" applyFont="1" applyFill="1" applyBorder="1" applyAlignment="1">
      <alignment horizontal="center" vertical="center"/>
    </xf>
    <xf numFmtId="0" fontId="6" fillId="6" borderId="7"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0" borderId="6" xfId="0" applyFont="1" applyBorder="1" applyAlignment="1" applyProtection="1">
      <alignment horizontal="left" vertical="top"/>
      <protection locked="0"/>
    </xf>
    <xf numFmtId="0" fontId="6" fillId="0" borderId="3" xfId="0" applyFont="1" applyBorder="1" applyAlignment="1" applyProtection="1">
      <alignment horizontal="left" vertical="top"/>
      <protection locked="0"/>
    </xf>
    <xf numFmtId="0" fontId="12" fillId="4" borderId="79" xfId="0" applyFont="1" applyFill="1" applyBorder="1" applyAlignment="1">
      <alignment horizontal="center" vertical="center"/>
    </xf>
    <xf numFmtId="0" fontId="12" fillId="4" borderId="80" xfId="0" applyFont="1" applyFill="1" applyBorder="1" applyAlignment="1">
      <alignment horizontal="center" vertical="center"/>
    </xf>
    <xf numFmtId="0" fontId="12" fillId="4" borderId="81" xfId="0" applyFont="1" applyFill="1" applyBorder="1" applyAlignment="1">
      <alignment horizontal="center" vertical="center"/>
    </xf>
    <xf numFmtId="0" fontId="6" fillId="6" borderId="50" xfId="0" applyFont="1" applyFill="1" applyBorder="1" applyAlignment="1">
      <alignment horizontal="left" vertical="top" wrapText="1"/>
    </xf>
    <xf numFmtId="0" fontId="6" fillId="6" borderId="77" xfId="0" applyFont="1" applyFill="1" applyBorder="1" applyAlignment="1">
      <alignment horizontal="left" vertical="top" wrapText="1"/>
    </xf>
    <xf numFmtId="0" fontId="0" fillId="0" borderId="64"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65" xfId="0" applyBorder="1" applyAlignment="1">
      <alignment horizontal="center"/>
    </xf>
    <xf numFmtId="0" fontId="0" fillId="0" borderId="33" xfId="0" applyBorder="1" applyAlignment="1">
      <alignment horizontal="center"/>
    </xf>
    <xf numFmtId="0" fontId="0" fillId="0" borderId="45" xfId="0" applyBorder="1" applyAlignment="1">
      <alignment horizont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14" fillId="0" borderId="6"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9" fillId="6" borderId="5" xfId="0" applyFont="1" applyFill="1" applyBorder="1" applyAlignment="1">
      <alignment horizontal="center" vertical="center"/>
    </xf>
    <xf numFmtId="0" fontId="9" fillId="6" borderId="38" xfId="0" applyFont="1" applyFill="1" applyBorder="1" applyAlignment="1">
      <alignment horizontal="center" vertical="center"/>
    </xf>
    <xf numFmtId="14" fontId="6" fillId="6" borderId="6" xfId="0" applyNumberFormat="1" applyFont="1" applyFill="1" applyBorder="1" applyAlignment="1" applyProtection="1">
      <alignment horizontal="center" vertical="center"/>
      <protection locked="0"/>
    </xf>
    <xf numFmtId="14" fontId="6" fillId="6" borderId="3" xfId="0" applyNumberFormat="1" applyFont="1" applyFill="1" applyBorder="1" applyAlignment="1" applyProtection="1">
      <alignment horizontal="center" vertical="center"/>
      <protection locked="0"/>
    </xf>
    <xf numFmtId="0" fontId="9" fillId="6" borderId="8"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9" fillId="6" borderId="9" xfId="0" applyFont="1" applyFill="1" applyBorder="1" applyAlignment="1">
      <alignment horizontal="left" vertical="center" wrapText="1"/>
    </xf>
    <xf numFmtId="1" fontId="12" fillId="6" borderId="6" xfId="0" applyNumberFormat="1" applyFont="1" applyFill="1" applyBorder="1" applyAlignment="1">
      <alignment horizontal="center" vertical="center"/>
    </xf>
    <xf numFmtId="0" fontId="9" fillId="6" borderId="10" xfId="0" applyFont="1" applyFill="1" applyBorder="1" applyAlignment="1">
      <alignment horizontal="center" vertical="center"/>
    </xf>
    <xf numFmtId="0" fontId="9" fillId="6" borderId="37" xfId="0" applyFont="1" applyFill="1" applyBorder="1" applyAlignment="1">
      <alignment horizontal="center" vertical="center"/>
    </xf>
    <xf numFmtId="0" fontId="7" fillId="6" borderId="64" xfId="0" applyFont="1" applyFill="1" applyBorder="1" applyAlignment="1">
      <alignment horizontal="center" vertical="center"/>
    </xf>
    <xf numFmtId="0" fontId="7" fillId="6" borderId="0" xfId="0" applyFont="1" applyFill="1" applyAlignment="1">
      <alignment horizontal="center" vertical="center"/>
    </xf>
    <xf numFmtId="0" fontId="7" fillId="6" borderId="4" xfId="0" applyFont="1" applyFill="1" applyBorder="1" applyAlignment="1">
      <alignment horizontal="center" vertical="center"/>
    </xf>
    <xf numFmtId="0" fontId="7" fillId="6" borderId="65" xfId="0" applyFont="1" applyFill="1" applyBorder="1" applyAlignment="1">
      <alignment horizontal="center" vertical="center"/>
    </xf>
    <xf numFmtId="0" fontId="7" fillId="6" borderId="33" xfId="0" applyFont="1" applyFill="1" applyBorder="1" applyAlignment="1">
      <alignment horizontal="center" vertical="center"/>
    </xf>
    <xf numFmtId="0" fontId="7" fillId="6" borderId="45"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36"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37" xfId="0" applyFont="1" applyFill="1" applyBorder="1" applyAlignment="1">
      <alignment horizontal="center" vertical="center"/>
    </xf>
    <xf numFmtId="0" fontId="6" fillId="6" borderId="63" xfId="0" applyFont="1" applyFill="1" applyBorder="1" applyAlignment="1">
      <alignment horizontal="center" vertical="center"/>
    </xf>
    <xf numFmtId="0" fontId="6" fillId="6" borderId="41" xfId="0" applyFont="1" applyFill="1" applyBorder="1" applyAlignment="1">
      <alignment horizontal="center" vertical="center"/>
    </xf>
    <xf numFmtId="0" fontId="6" fillId="6" borderId="48" xfId="0" applyFont="1" applyFill="1" applyBorder="1" applyAlignment="1">
      <alignment horizontal="center" vertical="center"/>
    </xf>
    <xf numFmtId="2" fontId="6" fillId="6" borderId="71" xfId="1" applyNumberFormat="1" applyFont="1" applyFill="1" applyBorder="1" applyAlignment="1">
      <alignment horizontal="right" vertical="top"/>
    </xf>
    <xf numFmtId="2" fontId="6" fillId="6" borderId="51" xfId="1" applyNumberFormat="1" applyFont="1" applyFill="1" applyBorder="1" applyAlignment="1">
      <alignment horizontal="right" vertical="top"/>
    </xf>
    <xf numFmtId="1" fontId="6" fillId="6" borderId="51" xfId="1" applyNumberFormat="1" applyFont="1" applyFill="1" applyBorder="1" applyAlignment="1">
      <alignment horizontal="center" vertical="top"/>
    </xf>
    <xf numFmtId="0" fontId="7" fillId="6" borderId="15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1" xfId="0" applyFont="1" applyFill="1" applyBorder="1" applyAlignment="1">
      <alignment horizontal="center" vertical="center"/>
    </xf>
    <xf numFmtId="2" fontId="12" fillId="0" borderId="63" xfId="0" applyNumberFormat="1" applyFont="1" applyBorder="1" applyAlignment="1">
      <alignment horizontal="center" vertical="center"/>
    </xf>
    <xf numFmtId="2" fontId="12" fillId="0" borderId="41" xfId="0" applyNumberFormat="1" applyFont="1" applyBorder="1" applyAlignment="1">
      <alignment horizontal="center" vertical="center"/>
    </xf>
    <xf numFmtId="2" fontId="12" fillId="0" borderId="48" xfId="0" applyNumberFormat="1" applyFont="1" applyBorder="1" applyAlignment="1">
      <alignment horizontal="center" vertical="center"/>
    </xf>
    <xf numFmtId="2" fontId="12" fillId="0" borderId="64" xfId="0" applyNumberFormat="1" applyFont="1" applyBorder="1" applyAlignment="1">
      <alignment horizontal="center" vertical="center"/>
    </xf>
    <xf numFmtId="2" fontId="12" fillId="0" borderId="0" xfId="0" applyNumberFormat="1" applyFont="1" applyAlignment="1">
      <alignment horizontal="center" vertical="center"/>
    </xf>
    <xf numFmtId="2" fontId="12" fillId="0" borderId="4" xfId="0" applyNumberFormat="1" applyFont="1" applyBorder="1" applyAlignment="1">
      <alignment horizontal="center" vertical="center"/>
    </xf>
    <xf numFmtId="2" fontId="12" fillId="0" borderId="65" xfId="0" applyNumberFormat="1" applyFont="1" applyBorder="1" applyAlignment="1">
      <alignment horizontal="center" vertical="center"/>
    </xf>
    <xf numFmtId="2" fontId="12" fillId="0" borderId="33" xfId="0" applyNumberFormat="1" applyFont="1" applyBorder="1" applyAlignment="1">
      <alignment horizontal="center" vertical="center"/>
    </xf>
    <xf numFmtId="2" fontId="12" fillId="0" borderId="45" xfId="0" applyNumberFormat="1" applyFont="1" applyBorder="1" applyAlignment="1">
      <alignment horizontal="center" vertical="center"/>
    </xf>
    <xf numFmtId="0" fontId="6" fillId="6" borderId="51" xfId="0" applyFont="1" applyFill="1" applyBorder="1" applyAlignment="1">
      <alignment horizontal="left" vertical="top" wrapText="1"/>
    </xf>
    <xf numFmtId="2" fontId="12" fillId="0" borderId="83" xfId="0" applyNumberFormat="1" applyFont="1" applyBorder="1" applyAlignment="1">
      <alignment horizontal="center" vertical="center"/>
    </xf>
    <xf numFmtId="2" fontId="12" fillId="0" borderId="31" xfId="0" applyNumberFormat="1" applyFont="1" applyBorder="1" applyAlignment="1">
      <alignment horizontal="center" vertical="center"/>
    </xf>
    <xf numFmtId="2" fontId="12" fillId="0" borderId="84" xfId="0" applyNumberFormat="1" applyFont="1" applyBorder="1" applyAlignment="1">
      <alignment horizontal="center" vertical="center"/>
    </xf>
    <xf numFmtId="0" fontId="6" fillId="0" borderId="6"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7" xfId="0" applyFont="1" applyBorder="1" applyAlignment="1">
      <alignment horizontal="left" vertical="top" wrapText="1"/>
    </xf>
    <xf numFmtId="0" fontId="6" fillId="0" borderId="85" xfId="0" applyFont="1" applyBorder="1" applyAlignment="1">
      <alignment horizontal="left" vertical="top"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14" fillId="4" borderId="39" xfId="0" applyFont="1" applyFill="1" applyBorder="1" applyAlignment="1">
      <alignment horizontal="left" vertical="top" wrapText="1"/>
    </xf>
    <xf numFmtId="0" fontId="14" fillId="4" borderId="10" xfId="0" applyFont="1" applyFill="1" applyBorder="1" applyAlignment="1">
      <alignment horizontal="left" vertical="top" wrapText="1"/>
    </xf>
    <xf numFmtId="0" fontId="14" fillId="4" borderId="32" xfId="0" applyFont="1" applyFill="1" applyBorder="1" applyAlignment="1">
      <alignment horizontal="left" vertical="top" wrapText="1"/>
    </xf>
    <xf numFmtId="0" fontId="6" fillId="6" borderId="85"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38" xfId="0" applyFont="1" applyFill="1" applyBorder="1" applyAlignment="1">
      <alignment horizontal="left" vertical="top" wrapText="1"/>
    </xf>
    <xf numFmtId="0" fontId="9" fillId="6" borderId="8"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9" xfId="0" applyFont="1" applyFill="1" applyBorder="1" applyAlignment="1">
      <alignment horizontal="center" vertical="center"/>
    </xf>
    <xf numFmtId="1" fontId="6" fillId="6" borderId="6" xfId="0" applyNumberFormat="1" applyFont="1" applyFill="1" applyBorder="1" applyAlignment="1">
      <alignment horizontal="center" vertical="center"/>
    </xf>
    <xf numFmtId="2" fontId="6" fillId="6" borderId="71" xfId="1" applyNumberFormat="1" applyFont="1" applyFill="1" applyBorder="1" applyAlignment="1">
      <alignment horizontal="right" vertical="center"/>
    </xf>
    <xf numFmtId="2" fontId="6" fillId="6" borderId="51" xfId="1" applyNumberFormat="1" applyFont="1" applyFill="1" applyBorder="1" applyAlignment="1">
      <alignment horizontal="right" vertical="center"/>
    </xf>
    <xf numFmtId="1" fontId="6" fillId="6" borderId="51" xfId="1" applyNumberFormat="1" applyFont="1" applyFill="1" applyBorder="1" applyAlignment="1">
      <alignment horizontal="center" vertical="center"/>
    </xf>
  </cellXfs>
  <cellStyles count="2">
    <cellStyle name="Normal" xfId="0" builtinId="0"/>
    <cellStyle name="Pourcentage" xfId="1" builtinId="5"/>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50515463917525"/>
          <c:y val="0.25182477190351205"/>
          <c:w val="0.41436513058818469"/>
          <c:h val="0.54751952302258511"/>
        </c:manualLayout>
      </c:layout>
      <c:radarChart>
        <c:radarStyle val="filled"/>
        <c:varyColors val="0"/>
        <c:ser>
          <c:idx val="2"/>
          <c:order val="2"/>
          <c:tx>
            <c:strRef>
              <c:f>Synthèse!$G$8</c:f>
              <c:strCache>
                <c:ptCount val="1"/>
                <c:pt idx="0">
                  <c:v>%</c:v>
                </c:pt>
              </c:strCache>
            </c:strRef>
          </c:tx>
          <c:spPr>
            <a:solidFill>
              <a:schemeClr val="accent1">
                <a:lumMod val="40000"/>
                <a:lumOff val="60000"/>
              </a:schemeClr>
            </a:solidFill>
            <a:ln>
              <a:noFill/>
            </a:ln>
            <a:effectLst/>
          </c:spPr>
          <c:cat>
            <c:strRef>
              <c:f>Synthèse!$A$11:$D$15</c:f>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f>Synthèse!$G$11:$G$15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DE1-4EEE-B35F-DE242F91B96B}"/>
            </c:ext>
          </c:extLst>
        </c:ser>
        <c:dLbls>
          <c:showLegendKey val="0"/>
          <c:showVal val="0"/>
          <c:showCatName val="0"/>
          <c:showSerName val="0"/>
          <c:showPercent val="0"/>
          <c:showBubbleSize val="0"/>
        </c:dLbls>
        <c:axId val="626334240"/>
        <c:axId val="1301581136"/>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Synthèse!$A$11:$D$15</c15:sqref>
                        </c15:formulaRef>
                      </c:ext>
                    </c:extLst>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extLst>
                      <c:ext uri="{02D57815-91ED-43cb-92C2-25804820EDAC}">
                        <c15:formulaRef>
                          <c15:sqref>Synthèse!$E$11:$E$15</c15:sqref>
                        </c15:formulaRef>
                      </c:ext>
                    </c:extLst>
                    <c:numCache>
                      <c:formatCode>0.00</c:formatCode>
                      <c:ptCount val="5"/>
                      <c:pt idx="0">
                        <c:v>6</c:v>
                      </c:pt>
                      <c:pt idx="1">
                        <c:v>6</c:v>
                      </c:pt>
                      <c:pt idx="2">
                        <c:v>25</c:v>
                      </c:pt>
                      <c:pt idx="3">
                        <c:v>17</c:v>
                      </c:pt>
                      <c:pt idx="4">
                        <c:v>6</c:v>
                      </c:pt>
                    </c:numCache>
                  </c:numRef>
                </c:val>
                <c:extLst>
                  <c:ext xmlns:c16="http://schemas.microsoft.com/office/drawing/2014/chart" uri="{C3380CC4-5D6E-409C-BE32-E72D297353CC}">
                    <c16:uniqueId val="{00000000-FDE1-4EEE-B35F-DE242F91B96B}"/>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3"/>
                  </a:solidFill>
                  <a:ln>
                    <a:noFill/>
                  </a:ln>
                  <a:effectLst/>
                </c:spPr>
                <c:cat>
                  <c:strRef>
                    <c:extLst xmlns:c15="http://schemas.microsoft.com/office/drawing/2012/chart">
                      <c:ext xmlns:c15="http://schemas.microsoft.com/office/drawing/2012/chart" uri="{02D57815-91ED-43cb-92C2-25804820EDAC}">
                        <c15:formulaRef>
                          <c15:sqref>Synthèse!$A$11:$D$15</c15:sqref>
                        </c15:formulaRef>
                      </c:ext>
                    </c:extLst>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extLst xmlns:c15="http://schemas.microsoft.com/office/drawing/2012/chart">
                      <c:ext xmlns:c15="http://schemas.microsoft.com/office/drawing/2012/chart" uri="{02D57815-91ED-43cb-92C2-25804820EDAC}">
                        <c15:formulaRef>
                          <c15:sqref>Synthèse!$F$11:$F$15</c15:sqref>
                        </c15:formulaRef>
                      </c:ext>
                    </c:extLst>
                    <c:numCache>
                      <c:formatCode>0.00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1-FDE1-4EEE-B35F-DE242F91B96B}"/>
                  </c:ext>
                </c:extLst>
              </c15:ser>
            </c15:filteredRadarSeries>
          </c:ext>
        </c:extLst>
      </c:radarChart>
      <c:catAx>
        <c:axId val="62633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01581136"/>
        <c:crosses val="autoZero"/>
        <c:auto val="1"/>
        <c:lblAlgn val="ctr"/>
        <c:lblOffset val="100"/>
        <c:noMultiLvlLbl val="0"/>
      </c:catAx>
      <c:valAx>
        <c:axId val="130158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626334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2"/>
          <c:order val="2"/>
          <c:tx>
            <c:strRef>
              <c:f>Synthèse!$G$8</c:f>
              <c:strCache>
                <c:ptCount val="1"/>
                <c:pt idx="0">
                  <c:v>%</c:v>
                </c:pt>
              </c:strCache>
            </c:strRef>
          </c:tx>
          <c:spPr>
            <a:solidFill>
              <a:schemeClr val="accent2">
                <a:lumMod val="40000"/>
                <a:lumOff val="60000"/>
              </a:schemeClr>
            </a:solidFill>
            <a:ln>
              <a:noFill/>
            </a:ln>
            <a:effectLst/>
          </c:spPr>
          <c:cat>
            <c:strRef>
              <c:f>Synthèse!$A$21:$D$26</c:f>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f>Synthèse!$G$21:$G$26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B2B-40F0-ACA5-C4D16530E32C}"/>
            </c:ext>
          </c:extLst>
        </c:ser>
        <c:dLbls>
          <c:showLegendKey val="0"/>
          <c:showVal val="0"/>
          <c:showCatName val="0"/>
          <c:showSerName val="0"/>
          <c:showPercent val="0"/>
          <c:showBubbleSize val="0"/>
        </c:dLbls>
        <c:axId val="1320613056"/>
        <c:axId val="1298420960"/>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Synthèse!$A$21:$D$26</c15:sqref>
                        </c15:formulaRef>
                      </c:ext>
                    </c:extLst>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extLst>
                      <c:ext uri="{02D57815-91ED-43cb-92C2-25804820EDAC}">
                        <c15:formulaRef>
                          <c15:sqref>Synthèse!$E$21:$E$26</c15:sqref>
                        </c15:formulaRef>
                      </c:ext>
                    </c:extLst>
                    <c:numCache>
                      <c:formatCode>0.00</c:formatCode>
                      <c:ptCount val="6"/>
                      <c:pt idx="0">
                        <c:v>11</c:v>
                      </c:pt>
                      <c:pt idx="1">
                        <c:v>11</c:v>
                      </c:pt>
                      <c:pt idx="2">
                        <c:v>8</c:v>
                      </c:pt>
                      <c:pt idx="3">
                        <c:v>10</c:v>
                      </c:pt>
                      <c:pt idx="4">
                        <c:v>20</c:v>
                      </c:pt>
                      <c:pt idx="5">
                        <c:v>20</c:v>
                      </c:pt>
                    </c:numCache>
                  </c:numRef>
                </c:val>
                <c:extLst>
                  <c:ext xmlns:c16="http://schemas.microsoft.com/office/drawing/2014/chart" uri="{C3380CC4-5D6E-409C-BE32-E72D297353CC}">
                    <c16:uniqueId val="{00000000-AB2B-40F0-ACA5-C4D16530E32C}"/>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Synthèse!$A$21:$D$26</c15:sqref>
                        </c15:formulaRef>
                      </c:ext>
                    </c:extLst>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extLst xmlns:c15="http://schemas.microsoft.com/office/drawing/2012/chart">
                      <c:ext xmlns:c15="http://schemas.microsoft.com/office/drawing/2012/chart" uri="{02D57815-91ED-43cb-92C2-25804820EDAC}">
                        <c15:formulaRef>
                          <c15:sqref>Synthèse!$F$21:$F$26</c15:sqref>
                        </c15:formulaRef>
                      </c:ext>
                    </c:extLst>
                    <c:numCache>
                      <c:formatCode>0.00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1-AB2B-40F0-ACA5-C4D16530E32C}"/>
                  </c:ext>
                </c:extLst>
              </c15:ser>
            </c15:filteredRadarSeries>
          </c:ext>
        </c:extLst>
      </c:radarChart>
      <c:catAx>
        <c:axId val="132061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298420960"/>
        <c:crosses val="autoZero"/>
        <c:auto val="1"/>
        <c:lblAlgn val="ctr"/>
        <c:lblOffset val="100"/>
        <c:noMultiLvlLbl val="0"/>
      </c:catAx>
      <c:valAx>
        <c:axId val="1298420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20613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11698780632982"/>
          <c:y val="0.40654131598062865"/>
          <c:w val="0.34060880397564519"/>
          <c:h val="0.6072392251873493"/>
        </c:manualLayout>
      </c:layout>
      <c:radarChart>
        <c:radarStyle val="filled"/>
        <c:varyColors val="0"/>
        <c:ser>
          <c:idx val="2"/>
          <c:order val="2"/>
          <c:tx>
            <c:strRef>
              <c:f>Synthèse!$G$8</c:f>
              <c:strCache>
                <c:ptCount val="1"/>
                <c:pt idx="0">
                  <c:v>%</c:v>
                </c:pt>
              </c:strCache>
            </c:strRef>
          </c:tx>
          <c:spPr>
            <a:solidFill>
              <a:schemeClr val="accent6">
                <a:lumMod val="40000"/>
                <a:lumOff val="60000"/>
              </a:schemeClr>
            </a:solidFill>
            <a:ln>
              <a:noFill/>
            </a:ln>
            <a:effectLst/>
          </c:spPr>
          <c:cat>
            <c:strRef>
              <c:f>(Synthèse!$A$32:$A$35,Synthèse!$G$32:$G$35)</c:f>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f>Synthèse!$G$32:$G$35</c:f>
              <c:numCache>
                <c:formatCode>0%</c:formatCode>
                <c:ptCount val="4"/>
                <c:pt idx="0">
                  <c:v>0</c:v>
                </c:pt>
                <c:pt idx="1">
                  <c:v>0</c:v>
                </c:pt>
                <c:pt idx="2">
                  <c:v>0</c:v>
                </c:pt>
                <c:pt idx="3">
                  <c:v>0</c:v>
                </c:pt>
              </c:numCache>
            </c:numRef>
          </c:val>
          <c:extLst>
            <c:ext xmlns:c16="http://schemas.microsoft.com/office/drawing/2014/chart" uri="{C3380CC4-5D6E-409C-BE32-E72D297353CC}">
              <c16:uniqueId val="{00000002-1E05-43D5-8CA1-F4177AF230AA}"/>
            </c:ext>
          </c:extLst>
        </c:ser>
        <c:dLbls>
          <c:showLegendKey val="0"/>
          <c:showVal val="0"/>
          <c:showCatName val="0"/>
          <c:showSerName val="0"/>
          <c:showPercent val="0"/>
          <c:showBubbleSize val="0"/>
        </c:dLbls>
        <c:axId val="1181823968"/>
        <c:axId val="1301578160"/>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(Synthèse!$A$32:$A$35,Synthèse!$G$32:$G$35)</c15:sqref>
                        </c15:formulaRef>
                      </c:ext>
                    </c:extLst>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extLst>
                      <c:ext uri="{02D57815-91ED-43cb-92C2-25804820EDAC}">
                        <c15:formulaRef>
                          <c15:sqref>Synthèse!$E$32:$E$35</c15:sqref>
                        </c15:formulaRef>
                      </c:ext>
                    </c:extLst>
                    <c:numCache>
                      <c:formatCode>0.00</c:formatCode>
                      <c:ptCount val="4"/>
                      <c:pt idx="0">
                        <c:v>7</c:v>
                      </c:pt>
                      <c:pt idx="1">
                        <c:v>19</c:v>
                      </c:pt>
                      <c:pt idx="2">
                        <c:v>10</c:v>
                      </c:pt>
                      <c:pt idx="3">
                        <c:v>4</c:v>
                      </c:pt>
                    </c:numCache>
                  </c:numRef>
                </c:val>
                <c:extLst>
                  <c:ext xmlns:c16="http://schemas.microsoft.com/office/drawing/2014/chart" uri="{C3380CC4-5D6E-409C-BE32-E72D297353CC}">
                    <c16:uniqueId val="{00000000-1E05-43D5-8CA1-F4177AF230AA}"/>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(Synthèse!$A$32:$A$35,Synthèse!$G$32:$G$35)</c15:sqref>
                        </c15:formulaRef>
                      </c:ext>
                    </c:extLst>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extLst xmlns:c15="http://schemas.microsoft.com/office/drawing/2012/chart">
                      <c:ext xmlns:c15="http://schemas.microsoft.com/office/drawing/2012/chart" uri="{02D57815-91ED-43cb-92C2-25804820EDAC}">
                        <c15:formulaRef>
                          <c15:sqref>Synthèse!$F$32:$F$35</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1-1E05-43D5-8CA1-F4177AF230AA}"/>
                  </c:ext>
                </c:extLst>
              </c15:ser>
            </c15:filteredRadarSeries>
          </c:ext>
        </c:extLst>
      </c:radarChart>
      <c:catAx>
        <c:axId val="118182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01578160"/>
        <c:crosses val="autoZero"/>
        <c:auto val="1"/>
        <c:lblAlgn val="ctr"/>
        <c:lblOffset val="100"/>
        <c:noMultiLvlLbl val="0"/>
      </c:catAx>
      <c:valAx>
        <c:axId val="1301578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81823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59601999408771"/>
          <c:y val="0.28469041312725685"/>
          <c:w val="0.32277505490385133"/>
          <c:h val="0.56994514199238611"/>
        </c:manualLayout>
      </c:layout>
      <c:radarChart>
        <c:radarStyle val="filled"/>
        <c:varyColors val="0"/>
        <c:ser>
          <c:idx val="2"/>
          <c:order val="2"/>
          <c:tx>
            <c:strRef>
              <c:f>Synthèse!$G$8</c:f>
              <c:strCache>
                <c:ptCount val="1"/>
                <c:pt idx="0">
                  <c:v>%</c:v>
                </c:pt>
              </c:strCache>
            </c:strRef>
          </c:tx>
          <c:spPr>
            <a:solidFill>
              <a:schemeClr val="accent6">
                <a:lumMod val="40000"/>
                <a:lumOff val="60000"/>
              </a:schemeClr>
            </a:solidFill>
            <a:ln>
              <a:noFill/>
            </a:ln>
            <a:effectLst/>
          </c:spPr>
          <c:cat>
            <c:strRef>
              <c:f>(Synthèse!$A$39:$A$42,Synthèse!$G$39:$G$42)</c:f>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0%</c:v>
                </c:pt>
              </c:strCache>
            </c:strRef>
          </c:cat>
          <c:val>
            <c:numRef>
              <c:f>Synthèse!$G$39:$G$42</c:f>
              <c:numCache>
                <c:formatCode>0%</c:formatCode>
                <c:ptCount val="4"/>
                <c:pt idx="0">
                  <c:v>0</c:v>
                </c:pt>
                <c:pt idx="1">
                  <c:v>0</c:v>
                </c:pt>
                <c:pt idx="2">
                  <c:v>0</c:v>
                </c:pt>
                <c:pt idx="3">
                  <c:v>0</c:v>
                </c:pt>
              </c:numCache>
            </c:numRef>
          </c:val>
          <c:extLst>
            <c:ext xmlns:c16="http://schemas.microsoft.com/office/drawing/2014/chart" uri="{C3380CC4-5D6E-409C-BE32-E72D297353CC}">
              <c16:uniqueId val="{00000002-04D3-4A85-9F62-287F52841749}"/>
            </c:ext>
          </c:extLst>
        </c:ser>
        <c:dLbls>
          <c:showLegendKey val="0"/>
          <c:showVal val="0"/>
          <c:showCatName val="0"/>
          <c:showSerName val="0"/>
          <c:showPercent val="0"/>
          <c:showBubbleSize val="0"/>
        </c:dLbls>
        <c:axId val="1318881776"/>
        <c:axId val="1333563184"/>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(Synthèse!$A$39:$A$42,Synthèse!$G$39:$G$42)</c15:sqref>
                        </c15:formulaRef>
                      </c:ext>
                    </c:extLst>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0%</c:v>
                      </c:pt>
                    </c:strCache>
                  </c:strRef>
                </c:cat>
                <c:val>
                  <c:numRef>
                    <c:extLst>
                      <c:ext uri="{02D57815-91ED-43cb-92C2-25804820EDAC}">
                        <c15:formulaRef>
                          <c15:sqref>Synthèse!$E$39:$E$42</c15:sqref>
                        </c15:formulaRef>
                      </c:ext>
                    </c:extLst>
                    <c:numCache>
                      <c:formatCode>0.00</c:formatCode>
                      <c:ptCount val="4"/>
                      <c:pt idx="0">
                        <c:v>11</c:v>
                      </c:pt>
                      <c:pt idx="1">
                        <c:v>11</c:v>
                      </c:pt>
                      <c:pt idx="2">
                        <c:v>3</c:v>
                      </c:pt>
                      <c:pt idx="3">
                        <c:v>15</c:v>
                      </c:pt>
                    </c:numCache>
                  </c:numRef>
                </c:val>
                <c:extLst>
                  <c:ext xmlns:c16="http://schemas.microsoft.com/office/drawing/2014/chart" uri="{C3380CC4-5D6E-409C-BE32-E72D297353CC}">
                    <c16:uniqueId val="{00000000-04D3-4A85-9F62-287F52841749}"/>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(Synthèse!$A$39:$A$42,Synthèse!$G$39:$G$42)</c15:sqref>
                        </c15:formulaRef>
                      </c:ext>
                    </c:extLst>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0%</c:v>
                      </c:pt>
                    </c:strCache>
                  </c:strRef>
                </c:cat>
                <c:val>
                  <c:numRef>
                    <c:extLst xmlns:c15="http://schemas.microsoft.com/office/drawing/2012/chart">
                      <c:ext xmlns:c15="http://schemas.microsoft.com/office/drawing/2012/chart" uri="{02D57815-91ED-43cb-92C2-25804820EDAC}">
                        <c15:formulaRef>
                          <c15:sqref>Synthèse!$F$39:$F$42</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1-04D3-4A85-9F62-287F52841749}"/>
                  </c:ext>
                </c:extLst>
              </c15:ser>
            </c15:filteredRadarSeries>
          </c:ext>
        </c:extLst>
      </c:radarChart>
      <c:catAx>
        <c:axId val="131888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33563184"/>
        <c:crosses val="autoZero"/>
        <c:auto val="1"/>
        <c:lblAlgn val="ctr"/>
        <c:lblOffset val="100"/>
        <c:noMultiLvlLbl val="0"/>
      </c:catAx>
      <c:valAx>
        <c:axId val="1333563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18881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50800</xdr:colOff>
      <xdr:row>10</xdr:row>
      <xdr:rowOff>33335</xdr:rowOff>
    </xdr:from>
    <xdr:to>
      <xdr:col>9</xdr:col>
      <xdr:colOff>977900</xdr:colOff>
      <xdr:row>17</xdr:row>
      <xdr:rowOff>134937</xdr:rowOff>
    </xdr:to>
    <xdr:graphicFrame macro="">
      <xdr:nvGraphicFramePr>
        <xdr:cNvPr id="6" name="Graphique 5">
          <a:extLst>
            <a:ext uri="{FF2B5EF4-FFF2-40B4-BE49-F238E27FC236}">
              <a16:creationId xmlns:a16="http://schemas.microsoft.com/office/drawing/2014/main" id="{94B43DC8-A678-6604-C837-9DDF322C25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53340</xdr:colOff>
      <xdr:row>20</xdr:row>
      <xdr:rowOff>60959</xdr:rowOff>
    </xdr:from>
    <xdr:to>
      <xdr:col>9</xdr:col>
      <xdr:colOff>979170</xdr:colOff>
      <xdr:row>27</xdr:row>
      <xdr:rowOff>142874</xdr:rowOff>
    </xdr:to>
    <xdr:graphicFrame macro="">
      <xdr:nvGraphicFramePr>
        <xdr:cNvPr id="7" name="Graphique 6">
          <a:extLst>
            <a:ext uri="{FF2B5EF4-FFF2-40B4-BE49-F238E27FC236}">
              <a16:creationId xmlns:a16="http://schemas.microsoft.com/office/drawing/2014/main" id="{D025D901-D6A0-2C4B-5FFF-FAB4F8DD87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15875</xdr:colOff>
      <xdr:row>30</xdr:row>
      <xdr:rowOff>31751</xdr:rowOff>
    </xdr:from>
    <xdr:to>
      <xdr:col>9</xdr:col>
      <xdr:colOff>949325</xdr:colOff>
      <xdr:row>36</xdr:row>
      <xdr:rowOff>1</xdr:rowOff>
    </xdr:to>
    <xdr:graphicFrame macro="">
      <xdr:nvGraphicFramePr>
        <xdr:cNvPr id="8" name="Graphique 7">
          <a:extLst>
            <a:ext uri="{FF2B5EF4-FFF2-40B4-BE49-F238E27FC236}">
              <a16:creationId xmlns:a16="http://schemas.microsoft.com/office/drawing/2014/main" id="{7A3C06CE-DD9B-A7DC-5157-BF7F835388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39687</xdr:colOff>
      <xdr:row>37</xdr:row>
      <xdr:rowOff>23813</xdr:rowOff>
    </xdr:from>
    <xdr:to>
      <xdr:col>9</xdr:col>
      <xdr:colOff>979170</xdr:colOff>
      <xdr:row>42</xdr:row>
      <xdr:rowOff>166687</xdr:rowOff>
    </xdr:to>
    <xdr:graphicFrame macro="">
      <xdr:nvGraphicFramePr>
        <xdr:cNvPr id="10" name="Graphique 9">
          <a:extLst>
            <a:ext uri="{FF2B5EF4-FFF2-40B4-BE49-F238E27FC236}">
              <a16:creationId xmlns:a16="http://schemas.microsoft.com/office/drawing/2014/main" id="{5F6AF1CE-2165-3377-C6D2-D6294B426E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D9B6-A2BB-45DD-AC18-64DA556605E4}">
  <dimension ref="B1:C6"/>
  <sheetViews>
    <sheetView workbookViewId="0">
      <selection activeCell="F4" sqref="F4"/>
    </sheetView>
  </sheetViews>
  <sheetFormatPr baseColWidth="10" defaultRowHeight="14.5" x14ac:dyDescent="0.35"/>
  <cols>
    <col min="1" max="1" width="9.7265625" customWidth="1"/>
    <col min="2" max="2" width="22.26953125" customWidth="1"/>
    <col min="3" max="3" width="96.7265625" customWidth="1"/>
  </cols>
  <sheetData>
    <row r="1" spans="2:3" ht="15" thickBot="1" x14ac:dyDescent="0.4"/>
    <row r="2" spans="2:3" ht="49.5" customHeight="1" thickBot="1" x14ac:dyDescent="0.4">
      <c r="C2" s="317" t="s">
        <v>571</v>
      </c>
    </row>
    <row r="3" spans="2:3" ht="35.25" customHeight="1" x14ac:dyDescent="0.35"/>
    <row r="4" spans="2:3" ht="54" customHeight="1" x14ac:dyDescent="0.35">
      <c r="B4" s="318" t="s">
        <v>552</v>
      </c>
      <c r="C4" s="319" t="s">
        <v>569</v>
      </c>
    </row>
    <row r="5" spans="2:3" ht="87" customHeight="1" x14ac:dyDescent="0.35">
      <c r="B5" s="318" t="s">
        <v>553</v>
      </c>
      <c r="C5" s="320" t="s">
        <v>570</v>
      </c>
    </row>
    <row r="6" spans="2:3" ht="44.25" customHeight="1" x14ac:dyDescent="0.35">
      <c r="B6" s="318" t="s">
        <v>554</v>
      </c>
      <c r="C6" s="319" t="s">
        <v>555</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F439-CCC5-46DA-924C-A18F4B8663A3}">
  <sheetPr>
    <pageSetUpPr fitToPage="1"/>
  </sheetPr>
  <dimension ref="A1:L45"/>
  <sheetViews>
    <sheetView topLeftCell="A24" zoomScale="110" zoomScaleNormal="110" workbookViewId="0">
      <selection activeCell="H1" sqref="H1"/>
    </sheetView>
  </sheetViews>
  <sheetFormatPr baseColWidth="10" defaultRowHeight="14.5" x14ac:dyDescent="0.35"/>
  <cols>
    <col min="1" max="1" width="25.7265625" customWidth="1"/>
    <col min="2" max="2" width="19.7265625" customWidth="1"/>
    <col min="3" max="3" width="43.7265625" customWidth="1"/>
    <col min="4" max="4" width="2.7265625" customWidth="1"/>
    <col min="5" max="6" width="8.7265625" customWidth="1"/>
    <col min="7" max="7" width="7.7265625" customWidth="1"/>
    <col min="8" max="10" width="14.7265625" customWidth="1"/>
    <col min="11" max="11" width="5.7265625" customWidth="1"/>
  </cols>
  <sheetData>
    <row r="1" spans="1:12" ht="15" customHeight="1" x14ac:dyDescent="0.35">
      <c r="A1" s="378" t="s">
        <v>115</v>
      </c>
      <c r="B1" s="379"/>
      <c r="C1" s="112" t="s">
        <v>444</v>
      </c>
      <c r="D1" s="113"/>
      <c r="E1" s="366" t="s">
        <v>445</v>
      </c>
      <c r="F1" s="367"/>
      <c r="G1" s="367"/>
      <c r="H1" s="310">
        <v>2026</v>
      </c>
      <c r="I1" s="384"/>
      <c r="J1" s="385"/>
    </row>
    <row r="2" spans="1:12" ht="15" customHeight="1" x14ac:dyDescent="0.35">
      <c r="A2" s="395" t="s">
        <v>116</v>
      </c>
      <c r="B2" s="396"/>
      <c r="C2" s="396"/>
      <c r="D2" s="114"/>
      <c r="E2" s="390" t="s">
        <v>130</v>
      </c>
      <c r="F2" s="391"/>
      <c r="G2" s="391"/>
      <c r="H2" s="391"/>
      <c r="I2" s="391"/>
      <c r="J2" s="392"/>
    </row>
    <row r="3" spans="1:12" ht="15" customHeight="1" x14ac:dyDescent="0.35">
      <c r="A3" s="386" t="s">
        <v>117</v>
      </c>
      <c r="B3" s="387"/>
      <c r="C3" s="387"/>
      <c r="D3" s="115"/>
      <c r="E3" s="116" t="s">
        <v>442</v>
      </c>
      <c r="F3" s="380" t="s">
        <v>556</v>
      </c>
      <c r="G3" s="380"/>
      <c r="H3" s="380"/>
      <c r="I3" s="380"/>
      <c r="J3" s="381"/>
    </row>
    <row r="4" spans="1:12" ht="15" customHeight="1" thickBot="1" x14ac:dyDescent="0.4">
      <c r="A4" s="388"/>
      <c r="B4" s="389"/>
      <c r="C4" s="389"/>
      <c r="D4" s="117"/>
      <c r="E4" s="325" t="s">
        <v>443</v>
      </c>
      <c r="F4" s="382"/>
      <c r="G4" s="382"/>
      <c r="H4" s="382"/>
      <c r="I4" s="382"/>
      <c r="J4" s="383"/>
    </row>
    <row r="5" spans="1:12" ht="4.9000000000000004" customHeight="1" thickBot="1" x14ac:dyDescent="0.4">
      <c r="A5" s="118"/>
      <c r="B5" s="118"/>
      <c r="C5" s="118"/>
      <c r="D5" s="119"/>
      <c r="E5" s="120"/>
      <c r="F5" s="120"/>
      <c r="G5" s="120"/>
      <c r="H5" s="120"/>
      <c r="I5" s="120"/>
      <c r="J5" s="120"/>
    </row>
    <row r="6" spans="1:12" ht="15" thickBot="1" x14ac:dyDescent="0.4">
      <c r="A6" s="125" t="s">
        <v>120</v>
      </c>
      <c r="B6" s="393" t="s">
        <v>134</v>
      </c>
      <c r="C6" s="393"/>
      <c r="D6" s="393"/>
      <c r="E6" s="393"/>
      <c r="F6" s="393"/>
      <c r="G6" s="393"/>
      <c r="H6" s="393"/>
      <c r="I6" s="393"/>
      <c r="J6" s="394"/>
    </row>
    <row r="7" spans="1:12" ht="4.9000000000000004" customHeight="1" thickBot="1" x14ac:dyDescent="0.4">
      <c r="A7" s="21"/>
      <c r="B7" s="21"/>
      <c r="C7" s="21"/>
      <c r="D7" s="21"/>
      <c r="E7" s="21"/>
      <c r="F7" s="21"/>
      <c r="G7" s="21"/>
      <c r="H7" s="21"/>
      <c r="I7" s="21"/>
      <c r="J7" s="21"/>
    </row>
    <row r="8" spans="1:12" ht="15" thickBot="1" x14ac:dyDescent="0.4">
      <c r="A8" s="121"/>
      <c r="B8" s="122"/>
      <c r="C8" s="122"/>
      <c r="D8" s="122"/>
      <c r="E8" s="123" t="s">
        <v>128</v>
      </c>
      <c r="F8" s="123" t="s">
        <v>122</v>
      </c>
      <c r="G8" s="123" t="s">
        <v>114</v>
      </c>
      <c r="H8" s="122"/>
      <c r="I8" s="122"/>
      <c r="J8" s="124"/>
    </row>
    <row r="9" spans="1:12" ht="4.9000000000000004" customHeight="1" thickBot="1" x14ac:dyDescent="0.4">
      <c r="I9" s="14"/>
      <c r="J9" s="14"/>
    </row>
    <row r="10" spans="1:12" x14ac:dyDescent="0.35">
      <c r="A10" s="372" t="str">
        <f>'E31'!A4:B4&amp; "-"&amp;'E31'!A5:B5</f>
        <v>Sous-épreuve E31 - Unité 31 - BLOC 1-Accompagnement de la personne dans une approche globale et individualisée</v>
      </c>
      <c r="B10" s="373"/>
      <c r="C10" s="373"/>
      <c r="D10" s="373"/>
      <c r="E10" s="373"/>
      <c r="F10" s="373"/>
      <c r="G10" s="373"/>
      <c r="H10" s="373"/>
      <c r="I10" s="373"/>
      <c r="J10" s="374"/>
    </row>
    <row r="11" spans="1:12" ht="19.899999999999999" customHeight="1" x14ac:dyDescent="0.35">
      <c r="A11" s="368" t="s">
        <v>123</v>
      </c>
      <c r="B11" s="369"/>
      <c r="C11" s="369"/>
      <c r="D11" s="369"/>
      <c r="E11" s="331">
        <f>'E31'!C14+'E31'!J14</f>
        <v>6</v>
      </c>
      <c r="F11" s="331">
        <f>'E31'!D14+'E31'!K14</f>
        <v>0</v>
      </c>
      <c r="G11" s="126">
        <f t="shared" ref="G11:G17" si="0">F11/E11</f>
        <v>0</v>
      </c>
      <c r="J11" s="1"/>
      <c r="K11" s="11"/>
      <c r="L11" s="11"/>
    </row>
    <row r="12" spans="1:12" ht="19.899999999999999" customHeight="1" x14ac:dyDescent="0.35">
      <c r="A12" s="370" t="s">
        <v>124</v>
      </c>
      <c r="B12" s="371"/>
      <c r="C12" s="371"/>
      <c r="D12" s="371"/>
      <c r="E12" s="332">
        <f>'E31'!C27+'E31'!J27</f>
        <v>6</v>
      </c>
      <c r="F12" s="332">
        <f>'E31'!D27+'E31'!K27</f>
        <v>0</v>
      </c>
      <c r="G12" s="126">
        <f t="shared" si="0"/>
        <v>0</v>
      </c>
      <c r="J12" s="1"/>
      <c r="K12" s="12"/>
      <c r="L12" s="12"/>
    </row>
    <row r="13" spans="1:12" ht="30" customHeight="1" x14ac:dyDescent="0.35">
      <c r="A13" s="370" t="s">
        <v>125</v>
      </c>
      <c r="B13" s="371"/>
      <c r="C13" s="371"/>
      <c r="D13" s="371"/>
      <c r="E13" s="332">
        <f>'E31'!C51+'E31'!J51</f>
        <v>25</v>
      </c>
      <c r="F13" s="332">
        <f>'E31'!D51+'E31'!K51</f>
        <v>0</v>
      </c>
      <c r="G13" s="126">
        <f t="shared" si="0"/>
        <v>0</v>
      </c>
      <c r="J13" s="1"/>
      <c r="K13" s="12"/>
      <c r="L13" s="12"/>
    </row>
    <row r="14" spans="1:12" ht="30" customHeight="1" x14ac:dyDescent="0.35">
      <c r="A14" s="370" t="s">
        <v>126</v>
      </c>
      <c r="B14" s="371"/>
      <c r="C14" s="371"/>
      <c r="D14" s="371"/>
      <c r="E14" s="332">
        <f>'E31'!C80+'E31'!J80</f>
        <v>17</v>
      </c>
      <c r="F14" s="332">
        <f>'E31'!D80+'E31'!K80</f>
        <v>0</v>
      </c>
      <c r="G14" s="126">
        <f t="shared" si="0"/>
        <v>0</v>
      </c>
      <c r="J14" s="1"/>
      <c r="K14" s="12"/>
      <c r="L14" s="12"/>
    </row>
    <row r="15" spans="1:12" ht="19.899999999999999" customHeight="1" x14ac:dyDescent="0.35">
      <c r="A15" s="370" t="s">
        <v>127</v>
      </c>
      <c r="B15" s="371"/>
      <c r="C15" s="371"/>
      <c r="D15" s="371"/>
      <c r="E15" s="332">
        <f>'E31'!C96+'E31'!J96</f>
        <v>6</v>
      </c>
      <c r="F15" s="332">
        <f>'E31'!D96+'E31'!K96</f>
        <v>0</v>
      </c>
      <c r="G15" s="126">
        <f t="shared" si="0"/>
        <v>0</v>
      </c>
      <c r="J15" s="1"/>
      <c r="K15" s="12"/>
      <c r="L15" s="12"/>
    </row>
    <row r="16" spans="1:12" ht="19.899999999999999" customHeight="1" thickBot="1" x14ac:dyDescent="0.4">
      <c r="A16" s="370" t="s">
        <v>438</v>
      </c>
      <c r="B16" s="371"/>
      <c r="C16" s="371"/>
      <c r="D16" s="371"/>
      <c r="E16" s="333">
        <f>'E31'!C106</f>
        <v>20</v>
      </c>
      <c r="F16" s="333">
        <f>'E31'!D106</f>
        <v>0</v>
      </c>
      <c r="G16" s="126">
        <f t="shared" si="0"/>
        <v>0</v>
      </c>
      <c r="J16" s="1"/>
    </row>
    <row r="17" spans="1:10" ht="18" customHeight="1" thickTop="1" thickBot="1" x14ac:dyDescent="0.4">
      <c r="A17" s="404" t="s">
        <v>440</v>
      </c>
      <c r="B17" s="405"/>
      <c r="C17" s="405"/>
      <c r="D17" s="405"/>
      <c r="E17" s="347">
        <f>'E31'!C107</f>
        <v>80</v>
      </c>
      <c r="F17" s="347">
        <f>'E31'!D107</f>
        <v>0</v>
      </c>
      <c r="G17" s="348">
        <f t="shared" si="0"/>
        <v>0</v>
      </c>
      <c r="I17" s="3"/>
      <c r="J17" s="2"/>
    </row>
    <row r="18" spans="1:10" ht="18" customHeight="1" thickBot="1" x14ac:dyDescent="0.4">
      <c r="A18" s="406"/>
      <c r="B18" s="407"/>
      <c r="C18" s="407"/>
      <c r="D18" s="407"/>
      <c r="E18" s="349">
        <f>E17/4</f>
        <v>20</v>
      </c>
      <c r="F18" s="349">
        <f>F17/4</f>
        <v>0</v>
      </c>
      <c r="G18" s="350"/>
      <c r="H18" s="3"/>
      <c r="I18" s="3"/>
      <c r="J18" s="2"/>
    </row>
    <row r="19" spans="1:10" ht="4.5" customHeight="1" thickBot="1" x14ac:dyDescent="0.4">
      <c r="A19" s="15"/>
      <c r="B19" s="15"/>
      <c r="C19" s="15"/>
      <c r="D19" s="15"/>
      <c r="E19" s="15"/>
      <c r="F19" s="15"/>
      <c r="G19" s="15"/>
      <c r="H19" s="15"/>
      <c r="I19" s="13"/>
      <c r="J19" s="13"/>
    </row>
    <row r="20" spans="1:10" x14ac:dyDescent="0.35">
      <c r="A20" s="375" t="str">
        <f>'E32'!A4:B4&amp;" - "&amp;'E32'!A5:B5</f>
        <v>Sous-épreuve E32 - U32 - BLOC 2   - Soins d’hygiène, de confort et de sécurité</v>
      </c>
      <c r="B20" s="376"/>
      <c r="C20" s="376"/>
      <c r="D20" s="376"/>
      <c r="E20" s="376"/>
      <c r="F20" s="376"/>
      <c r="G20" s="376"/>
      <c r="H20" s="376"/>
      <c r="I20" s="376"/>
      <c r="J20" s="377"/>
    </row>
    <row r="21" spans="1:10" ht="30" customHeight="1" x14ac:dyDescent="0.35">
      <c r="A21" s="360" t="s">
        <v>136</v>
      </c>
      <c r="B21" s="361"/>
      <c r="C21" s="361"/>
      <c r="D21" s="361"/>
      <c r="E21" s="334">
        <f>'E32'!C14</f>
        <v>11</v>
      </c>
      <c r="F21" s="334">
        <f>'E32'!D14</f>
        <v>0</v>
      </c>
      <c r="G21" s="126">
        <f t="shared" ref="G21:G27" si="1">F21/E21</f>
        <v>0</v>
      </c>
      <c r="J21" s="1"/>
    </row>
    <row r="22" spans="1:10" ht="30" customHeight="1" x14ac:dyDescent="0.35">
      <c r="A22" s="360" t="s">
        <v>203</v>
      </c>
      <c r="B22" s="361"/>
      <c r="C22" s="361"/>
      <c r="D22" s="361"/>
      <c r="E22" s="334">
        <f>'E32'!C80</f>
        <v>11</v>
      </c>
      <c r="F22" s="334">
        <f>'E32'!D80</f>
        <v>0</v>
      </c>
      <c r="G22" s="126">
        <f t="shared" si="1"/>
        <v>0</v>
      </c>
      <c r="J22" s="1"/>
    </row>
    <row r="23" spans="1:10" ht="30" customHeight="1" x14ac:dyDescent="0.35">
      <c r="A23" s="360" t="s">
        <v>234</v>
      </c>
      <c r="B23" s="361"/>
      <c r="C23" s="361"/>
      <c r="D23" s="361"/>
      <c r="E23" s="334">
        <f>'E32'!C105</f>
        <v>8</v>
      </c>
      <c r="F23" s="334">
        <f>'E32'!D105</f>
        <v>0</v>
      </c>
      <c r="G23" s="126">
        <f t="shared" si="1"/>
        <v>0</v>
      </c>
      <c r="J23" s="1"/>
    </row>
    <row r="24" spans="1:10" ht="30" customHeight="1" x14ac:dyDescent="0.35">
      <c r="A24" s="360" t="s">
        <v>259</v>
      </c>
      <c r="B24" s="361"/>
      <c r="C24" s="361"/>
      <c r="D24" s="361"/>
      <c r="E24" s="334">
        <f>'E32'!C127</f>
        <v>10</v>
      </c>
      <c r="F24" s="334">
        <f>'E32'!D127</f>
        <v>0</v>
      </c>
      <c r="G24" s="126">
        <f t="shared" si="1"/>
        <v>0</v>
      </c>
      <c r="J24" s="1"/>
    </row>
    <row r="25" spans="1:10" ht="30" customHeight="1" x14ac:dyDescent="0.35">
      <c r="A25" s="360" t="s">
        <v>437</v>
      </c>
      <c r="B25" s="361"/>
      <c r="C25" s="361"/>
      <c r="D25" s="361"/>
      <c r="E25" s="333">
        <f>'E32'!C153</f>
        <v>20</v>
      </c>
      <c r="F25" s="333">
        <f>'E32'!D153</f>
        <v>0</v>
      </c>
      <c r="G25" s="126">
        <f t="shared" si="1"/>
        <v>0</v>
      </c>
      <c r="J25" s="1"/>
    </row>
    <row r="26" spans="1:10" ht="30" customHeight="1" thickBot="1" x14ac:dyDescent="0.4">
      <c r="A26" s="360" t="s">
        <v>436</v>
      </c>
      <c r="B26" s="361"/>
      <c r="C26" s="361"/>
      <c r="D26" s="361"/>
      <c r="E26" s="333">
        <f>'E32'!C154</f>
        <v>20</v>
      </c>
      <c r="F26" s="333">
        <f>'E32'!D154</f>
        <v>0</v>
      </c>
      <c r="G26" s="126">
        <f t="shared" si="1"/>
        <v>0</v>
      </c>
      <c r="J26" s="1"/>
    </row>
    <row r="27" spans="1:10" ht="15" thickTop="1" x14ac:dyDescent="0.35">
      <c r="A27" s="408" t="s">
        <v>441</v>
      </c>
      <c r="B27" s="409"/>
      <c r="C27" s="409"/>
      <c r="D27" s="409"/>
      <c r="E27" s="351">
        <f>'E32'!C155</f>
        <v>80</v>
      </c>
      <c r="F27" s="351">
        <f>'E32'!D155</f>
        <v>0</v>
      </c>
      <c r="G27" s="352">
        <f t="shared" si="1"/>
        <v>0</v>
      </c>
      <c r="J27" s="1"/>
    </row>
    <row r="28" spans="1:10" ht="15" thickBot="1" x14ac:dyDescent="0.4">
      <c r="A28" s="410"/>
      <c r="B28" s="411"/>
      <c r="C28" s="411"/>
      <c r="D28" s="411"/>
      <c r="E28" s="353">
        <f>E27/4</f>
        <v>20</v>
      </c>
      <c r="F28" s="353">
        <f>F27/4</f>
        <v>0</v>
      </c>
      <c r="G28" s="354"/>
      <c r="H28" s="3"/>
      <c r="I28" s="3"/>
      <c r="J28" s="2"/>
    </row>
    <row r="29" spans="1:10" ht="4.9000000000000004" customHeight="1" thickBot="1" x14ac:dyDescent="0.4">
      <c r="A29" s="15"/>
      <c r="B29" s="15"/>
      <c r="C29" s="15"/>
      <c r="D29" s="15"/>
      <c r="E29" s="15"/>
      <c r="F29" s="15"/>
      <c r="G29" s="15"/>
      <c r="H29" s="15"/>
      <c r="I29" s="13"/>
      <c r="J29" s="13"/>
    </row>
    <row r="30" spans="1:10" x14ac:dyDescent="0.35">
      <c r="A30" s="401" t="str">
        <f>' E33-S1 PFMP'!A4:B4&amp;" - " &amp;' E33-S1 PFMP'!A5:B5</f>
        <v>Sous-épreuve E33 - Unité 33 - Bloc 3  - Travail et communication en équipe pluriprofessionnelle</v>
      </c>
      <c r="B30" s="402"/>
      <c r="C30" s="402"/>
      <c r="D30" s="402"/>
      <c r="E30" s="402"/>
      <c r="F30" s="402"/>
      <c r="G30" s="402"/>
      <c r="H30" s="402"/>
      <c r="I30" s="402"/>
      <c r="J30" s="403"/>
    </row>
    <row r="31" spans="1:10" x14ac:dyDescent="0.35">
      <c r="A31" s="362" t="s">
        <v>563</v>
      </c>
      <c r="B31" s="363"/>
      <c r="C31" s="363"/>
      <c r="D31" s="363"/>
      <c r="E31" s="363"/>
      <c r="F31" s="363"/>
      <c r="G31" s="363"/>
      <c r="H31" s="335"/>
      <c r="I31" s="335"/>
      <c r="J31" s="336"/>
    </row>
    <row r="32" spans="1:10" ht="30" customHeight="1" x14ac:dyDescent="0.35">
      <c r="A32" s="360" t="s">
        <v>293</v>
      </c>
      <c r="B32" s="361"/>
      <c r="C32" s="361"/>
      <c r="D32" s="361"/>
      <c r="E32" s="334">
        <f>' E33-S1 PFMP'!C15</f>
        <v>7</v>
      </c>
      <c r="F32" s="334">
        <f>' E33-S1 PFMP'!D15</f>
        <v>0</v>
      </c>
      <c r="G32" s="126">
        <f>F32/E32</f>
        <v>0</v>
      </c>
      <c r="J32" s="1"/>
    </row>
    <row r="33" spans="1:10" ht="30" customHeight="1" x14ac:dyDescent="0.35">
      <c r="A33" s="360" t="s">
        <v>306</v>
      </c>
      <c r="B33" s="361"/>
      <c r="C33" s="361"/>
      <c r="D33" s="361"/>
      <c r="E33" s="334">
        <f>' E33-S1 PFMP'!C25</f>
        <v>19</v>
      </c>
      <c r="F33" s="334">
        <f>' E33-S1 PFMP'!D25</f>
        <v>0</v>
      </c>
      <c r="G33" s="126">
        <f>F33/E33</f>
        <v>0</v>
      </c>
      <c r="J33" s="1"/>
    </row>
    <row r="34" spans="1:10" ht="30" customHeight="1" x14ac:dyDescent="0.35">
      <c r="A34" s="360" t="s">
        <v>336</v>
      </c>
      <c r="B34" s="361"/>
      <c r="C34" s="361"/>
      <c r="D34" s="361"/>
      <c r="E34" s="334">
        <f>' E33-S1 PFMP'!C52</f>
        <v>10</v>
      </c>
      <c r="F34" s="334">
        <f>' E33-S1 PFMP'!D52</f>
        <v>0</v>
      </c>
      <c r="G34" s="126">
        <f>F34/E34</f>
        <v>0</v>
      </c>
      <c r="J34" s="1"/>
    </row>
    <row r="35" spans="1:10" ht="30" customHeight="1" thickBot="1" x14ac:dyDescent="0.4">
      <c r="A35" s="360" t="s">
        <v>359</v>
      </c>
      <c r="B35" s="361"/>
      <c r="C35" s="361"/>
      <c r="D35" s="361"/>
      <c r="E35" s="334">
        <f>' E33-S1 PFMP'!C72</f>
        <v>4</v>
      </c>
      <c r="F35" s="334">
        <f>' E33-S1 PFMP'!D72</f>
        <v>0</v>
      </c>
      <c r="G35" s="126">
        <f>F35/E35</f>
        <v>0</v>
      </c>
      <c r="J35" s="1"/>
    </row>
    <row r="36" spans="1:10" ht="15.75" customHeight="1" thickTop="1" x14ac:dyDescent="0.35">
      <c r="A36" s="414" t="s">
        <v>567</v>
      </c>
      <c r="B36" s="415"/>
      <c r="C36" s="415"/>
      <c r="D36" s="415"/>
      <c r="E36" s="127">
        <f>' E33-S1 PFMP'!C88</f>
        <v>40</v>
      </c>
      <c r="F36" s="127">
        <f>' E33-S1 PFMP'!D88</f>
        <v>0</v>
      </c>
      <c r="G36" s="128">
        <f>F36/E36</f>
        <v>0</v>
      </c>
      <c r="J36" s="1"/>
    </row>
    <row r="37" spans="1:10" ht="4.9000000000000004" customHeight="1" x14ac:dyDescent="0.35">
      <c r="A37" s="339"/>
      <c r="B37" s="15"/>
      <c r="C37" s="15"/>
      <c r="D37" s="15"/>
      <c r="E37" s="15"/>
      <c r="F37" s="15"/>
      <c r="G37" s="15"/>
      <c r="H37" s="15"/>
      <c r="I37" s="13"/>
      <c r="J37" s="340"/>
    </row>
    <row r="38" spans="1:10" x14ac:dyDescent="0.35">
      <c r="A38" s="364" t="s">
        <v>564</v>
      </c>
      <c r="B38" s="365"/>
      <c r="C38" s="365"/>
      <c r="D38" s="365"/>
      <c r="E38" s="365"/>
      <c r="F38" s="365"/>
      <c r="G38" s="365"/>
      <c r="H38" s="337"/>
      <c r="I38" s="337"/>
      <c r="J38" s="338"/>
    </row>
    <row r="39" spans="1:10" ht="30" customHeight="1" x14ac:dyDescent="0.35">
      <c r="A39" s="360" t="s">
        <v>336</v>
      </c>
      <c r="B39" s="361"/>
      <c r="C39" s="361"/>
      <c r="D39" s="361"/>
      <c r="E39" s="334">
        <f>'E33-S2 CF'!C15</f>
        <v>11</v>
      </c>
      <c r="F39" s="334">
        <f>'E33-S2 CF'!D15</f>
        <v>0</v>
      </c>
      <c r="G39" s="126">
        <f t="shared" ref="G39:G44" si="2">F39/E39</f>
        <v>0</v>
      </c>
      <c r="J39" s="1"/>
    </row>
    <row r="40" spans="1:10" ht="30" customHeight="1" x14ac:dyDescent="0.35">
      <c r="A40" s="360" t="s">
        <v>392</v>
      </c>
      <c r="B40" s="361"/>
      <c r="C40" s="361"/>
      <c r="D40" s="361"/>
      <c r="E40" s="334">
        <f>'E33-S2 CF'!C28</f>
        <v>11</v>
      </c>
      <c r="F40" s="334">
        <f>'E33-S2 CF'!D28</f>
        <v>0</v>
      </c>
      <c r="G40" s="126">
        <f t="shared" si="2"/>
        <v>0</v>
      </c>
      <c r="J40" s="1"/>
    </row>
    <row r="41" spans="1:10" ht="30" customHeight="1" x14ac:dyDescent="0.35">
      <c r="A41" s="360" t="s">
        <v>430</v>
      </c>
      <c r="B41" s="361"/>
      <c r="C41" s="361"/>
      <c r="D41" s="361"/>
      <c r="E41" s="334">
        <f>'E33-S2 CF'!C62</f>
        <v>3</v>
      </c>
      <c r="F41" s="334">
        <f>'E33-S2 CF'!D62</f>
        <v>0</v>
      </c>
      <c r="G41" s="126">
        <f t="shared" si="2"/>
        <v>0</v>
      </c>
      <c r="J41" s="1"/>
    </row>
    <row r="42" spans="1:10" ht="30" customHeight="1" thickBot="1" x14ac:dyDescent="0.4">
      <c r="A42" s="360" t="s">
        <v>439</v>
      </c>
      <c r="B42" s="361"/>
      <c r="C42" s="361"/>
      <c r="D42" s="361"/>
      <c r="E42" s="334">
        <f>'E33-S2 CF'!C63</f>
        <v>15</v>
      </c>
      <c r="F42" s="334">
        <f>'E33-S2 CF'!D63</f>
        <v>0</v>
      </c>
      <c r="G42" s="126">
        <f t="shared" si="2"/>
        <v>0</v>
      </c>
      <c r="J42" s="1"/>
    </row>
    <row r="43" spans="1:10" ht="15.75" customHeight="1" thickTop="1" x14ac:dyDescent="0.35">
      <c r="A43" s="412" t="s">
        <v>568</v>
      </c>
      <c r="B43" s="413"/>
      <c r="C43" s="413"/>
      <c r="D43" s="413"/>
      <c r="E43" s="127">
        <f>'E33-S2 CF'!C65</f>
        <v>40</v>
      </c>
      <c r="F43" s="127">
        <f>'E33-S2 CF'!D65</f>
        <v>0</v>
      </c>
      <c r="G43" s="128">
        <f t="shared" si="2"/>
        <v>0</v>
      </c>
      <c r="J43" s="1"/>
    </row>
    <row r="44" spans="1:10" s="341" customFormat="1" ht="15.75" customHeight="1" x14ac:dyDescent="0.3">
      <c r="A44" s="397" t="s">
        <v>565</v>
      </c>
      <c r="B44" s="398"/>
      <c r="C44" s="398"/>
      <c r="D44" s="398"/>
      <c r="E44" s="355">
        <f>E36+E43</f>
        <v>80</v>
      </c>
      <c r="F44" s="355">
        <f>F36+F43</f>
        <v>0</v>
      </c>
      <c r="G44" s="356">
        <f t="shared" si="2"/>
        <v>0</v>
      </c>
      <c r="H44" s="343"/>
      <c r="I44" s="342"/>
      <c r="J44" s="344"/>
    </row>
    <row r="45" spans="1:10" s="341" customFormat="1" ht="15.75" customHeight="1" thickBot="1" x14ac:dyDescent="0.35">
      <c r="A45" s="399"/>
      <c r="B45" s="400"/>
      <c r="C45" s="400"/>
      <c r="D45" s="400"/>
      <c r="E45" s="357">
        <f>E44/4</f>
        <v>20</v>
      </c>
      <c r="F45" s="357">
        <f>F44/4</f>
        <v>0</v>
      </c>
      <c r="G45" s="358"/>
      <c r="H45" s="345"/>
      <c r="I45" s="345"/>
      <c r="J45" s="346"/>
    </row>
  </sheetData>
  <sheetProtection sheet="1" selectLockedCells="1"/>
  <mergeCells count="39">
    <mergeCell ref="A44:D45"/>
    <mergeCell ref="A13:D13"/>
    <mergeCell ref="A14:D14"/>
    <mergeCell ref="A26:D26"/>
    <mergeCell ref="A32:D32"/>
    <mergeCell ref="A33:D33"/>
    <mergeCell ref="A34:D34"/>
    <mergeCell ref="A30:J30"/>
    <mergeCell ref="A17:D18"/>
    <mergeCell ref="A27:D28"/>
    <mergeCell ref="A41:D41"/>
    <mergeCell ref="A42:D42"/>
    <mergeCell ref="A43:D43"/>
    <mergeCell ref="A35:D35"/>
    <mergeCell ref="A36:D36"/>
    <mergeCell ref="A39:D39"/>
    <mergeCell ref="E1:G1"/>
    <mergeCell ref="A11:D11"/>
    <mergeCell ref="A12:D12"/>
    <mergeCell ref="A10:J10"/>
    <mergeCell ref="A20:J20"/>
    <mergeCell ref="A1:B1"/>
    <mergeCell ref="F3:J3"/>
    <mergeCell ref="F4:J4"/>
    <mergeCell ref="I1:J1"/>
    <mergeCell ref="A3:C4"/>
    <mergeCell ref="E2:J2"/>
    <mergeCell ref="B6:J6"/>
    <mergeCell ref="A15:D15"/>
    <mergeCell ref="A16:D16"/>
    <mergeCell ref="A2:C2"/>
    <mergeCell ref="A40:D40"/>
    <mergeCell ref="A21:D21"/>
    <mergeCell ref="A22:D22"/>
    <mergeCell ref="A23:D23"/>
    <mergeCell ref="A24:D24"/>
    <mergeCell ref="A25:D25"/>
    <mergeCell ref="A31:G31"/>
    <mergeCell ref="A38:G38"/>
  </mergeCells>
  <dataValidations count="1">
    <dataValidation type="whole" allowBlank="1" showInputMessage="1" showErrorMessage="1" errorTitle="Format" error="Saisir l'année de la session au format aaaa" sqref="H1" xr:uid="{0FBDC350-43C0-4291-8F76-81FA34057352}">
      <formula1>2023</formula1>
      <formula2>2030</formula2>
    </dataValidation>
  </dataValidations>
  <printOptions horizontalCentered="1"/>
  <pageMargins left="0.31496062992125984" right="0.31496062992125984" top="0.55118110236220474" bottom="0.55118110236220474" header="0.31496062992125984" footer="0.31496062992125984"/>
  <pageSetup paperSize="9" scale="87" fitToHeight="0" orientation="landscape" horizontalDpi="4294967293" verticalDpi="0" r:id="rId1"/>
  <headerFooter>
    <oddFooter>Page &amp;P de &amp;N</oddFooter>
  </headerFooter>
  <rowBreaks count="1" manualBreakCount="1">
    <brk id="29"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CD964-96EE-4BC9-8BC1-B25FC7869383}">
  <sheetPr>
    <pageSetUpPr fitToPage="1"/>
  </sheetPr>
  <dimension ref="A1:G35"/>
  <sheetViews>
    <sheetView topLeftCell="A14" workbookViewId="0">
      <selection activeCell="E28" sqref="E28:G28"/>
    </sheetView>
  </sheetViews>
  <sheetFormatPr baseColWidth="10" defaultRowHeight="14.5" x14ac:dyDescent="0.35"/>
  <cols>
    <col min="1" max="6" width="23.7265625" customWidth="1"/>
    <col min="7" max="7" width="9.7265625" customWidth="1"/>
  </cols>
  <sheetData>
    <row r="1" spans="1:7" ht="20.5" customHeight="1" x14ac:dyDescent="0.35">
      <c r="A1" s="416" t="s">
        <v>462</v>
      </c>
      <c r="B1" s="417"/>
      <c r="C1" s="417"/>
      <c r="D1" s="417"/>
      <c r="E1" s="417"/>
      <c r="F1" s="417"/>
      <c r="G1" s="418"/>
    </row>
    <row r="2" spans="1:7" ht="20.5" customHeight="1" x14ac:dyDescent="0.35">
      <c r="A2" s="419" t="s">
        <v>463</v>
      </c>
      <c r="B2" s="420"/>
      <c r="C2" s="420"/>
      <c r="D2" s="420"/>
      <c r="E2" s="420"/>
      <c r="F2" s="420"/>
      <c r="G2" s="421"/>
    </row>
    <row r="3" spans="1:7" ht="20.5" customHeight="1" thickBot="1" x14ac:dyDescent="0.4">
      <c r="A3" s="422" t="s">
        <v>485</v>
      </c>
      <c r="B3" s="423"/>
      <c r="C3" s="423"/>
      <c r="D3" s="423"/>
      <c r="E3" s="423"/>
      <c r="F3" s="423"/>
      <c r="G3" s="424"/>
    </row>
    <row r="4" spans="1:7" ht="4.9000000000000004" customHeight="1" thickBot="1" x14ac:dyDescent="0.4">
      <c r="A4" s="216"/>
    </row>
    <row r="5" spans="1:7" ht="14.5" customHeight="1" x14ac:dyDescent="0.35">
      <c r="A5" s="428" t="s">
        <v>464</v>
      </c>
      <c r="B5" s="429"/>
      <c r="C5" s="425" t="s">
        <v>465</v>
      </c>
      <c r="D5" s="425"/>
      <c r="E5" s="425"/>
      <c r="F5" s="425"/>
      <c r="G5" s="426" t="s">
        <v>122</v>
      </c>
    </row>
    <row r="6" spans="1:7" ht="16.149999999999999" customHeight="1" x14ac:dyDescent="0.35">
      <c r="A6" s="430"/>
      <c r="B6" s="431"/>
      <c r="C6" s="274" t="s">
        <v>488</v>
      </c>
      <c r="D6" s="275" t="s">
        <v>466</v>
      </c>
      <c r="E6" s="275" t="s">
        <v>467</v>
      </c>
      <c r="F6" s="276" t="s">
        <v>468</v>
      </c>
      <c r="G6" s="427"/>
    </row>
    <row r="7" spans="1:7" ht="16.149999999999999" customHeight="1" thickBot="1" x14ac:dyDescent="0.4">
      <c r="A7" s="212"/>
      <c r="B7" s="267"/>
      <c r="C7" s="268">
        <v>0.1</v>
      </c>
      <c r="D7" s="269">
        <v>0.35</v>
      </c>
      <c r="E7" s="269">
        <v>0.7</v>
      </c>
      <c r="F7" s="270">
        <v>1</v>
      </c>
      <c r="G7" s="271"/>
    </row>
    <row r="8" spans="1:7" ht="4.9000000000000004" customHeight="1" thickBot="1" x14ac:dyDescent="0.4">
      <c r="A8" s="272"/>
      <c r="B8" s="272"/>
      <c r="C8" s="273"/>
      <c r="D8" s="273"/>
      <c r="E8" s="273"/>
      <c r="F8" s="273"/>
      <c r="G8" s="272"/>
    </row>
    <row r="9" spans="1:7" ht="28" x14ac:dyDescent="0.35">
      <c r="A9" s="432" t="s">
        <v>430</v>
      </c>
      <c r="B9" s="223" t="s">
        <v>505</v>
      </c>
      <c r="C9" s="230" t="s">
        <v>470</v>
      </c>
      <c r="D9" s="435" t="s">
        <v>471</v>
      </c>
      <c r="E9" s="435"/>
      <c r="F9" s="231" t="s">
        <v>472</v>
      </c>
      <c r="G9" s="437"/>
    </row>
    <row r="10" spans="1:7" ht="28" x14ac:dyDescent="0.35">
      <c r="A10" s="433"/>
      <c r="B10" s="232" t="s">
        <v>469</v>
      </c>
      <c r="C10" s="228" t="s">
        <v>486</v>
      </c>
      <c r="D10" s="436"/>
      <c r="E10" s="436"/>
      <c r="F10" s="233" t="s">
        <v>473</v>
      </c>
      <c r="G10" s="438"/>
    </row>
    <row r="11" spans="1:7" ht="15" thickBot="1" x14ac:dyDescent="0.4">
      <c r="A11" s="434"/>
      <c r="B11" s="277">
        <v>2</v>
      </c>
      <c r="C11" s="278"/>
      <c r="D11" s="279"/>
      <c r="E11" s="279"/>
      <c r="F11" s="280"/>
      <c r="G11" s="281">
        <f>IF(C11&lt;&gt;"",$B11*C$7,IF(D11&lt;&gt;"",$B11*D$7,IF(E11&lt;&gt;"",$B11*E$7,IF(F11&lt;&gt;"",$B11*F$7,0))))</f>
        <v>0</v>
      </c>
    </row>
    <row r="12" spans="1:7" ht="70" x14ac:dyDescent="0.35">
      <c r="A12" s="432" t="s">
        <v>487</v>
      </c>
      <c r="B12" s="223" t="s">
        <v>474</v>
      </c>
      <c r="C12" s="230" t="s">
        <v>506</v>
      </c>
      <c r="D12" s="224" t="s">
        <v>507</v>
      </c>
      <c r="E12" s="224" t="s">
        <v>508</v>
      </c>
      <c r="F12" s="231" t="s">
        <v>509</v>
      </c>
      <c r="G12" s="225"/>
    </row>
    <row r="13" spans="1:7" ht="15" thickBot="1" x14ac:dyDescent="0.4">
      <c r="A13" s="434"/>
      <c r="B13" s="277">
        <v>3</v>
      </c>
      <c r="C13" s="278"/>
      <c r="D13" s="279"/>
      <c r="E13" s="279"/>
      <c r="F13" s="280"/>
      <c r="G13" s="281">
        <f>IF(C13&lt;&gt;"",$B13*C$7,IF(D13&lt;&gt;"",$B13*D$7,IF(E13&lt;&gt;"",$B13*E$7,IF(F13&lt;&gt;"",$B13*F$7,0))))</f>
        <v>0</v>
      </c>
    </row>
    <row r="14" spans="1:7" ht="126" x14ac:dyDescent="0.35">
      <c r="A14" s="432" t="s">
        <v>504</v>
      </c>
      <c r="B14" s="223" t="s">
        <v>475</v>
      </c>
      <c r="C14" s="234" t="s">
        <v>510</v>
      </c>
      <c r="D14" s="235" t="s">
        <v>511</v>
      </c>
      <c r="E14" s="224" t="s">
        <v>512</v>
      </c>
      <c r="F14" s="231" t="s">
        <v>513</v>
      </c>
      <c r="G14" s="225"/>
    </row>
    <row r="15" spans="1:7" x14ac:dyDescent="0.35">
      <c r="A15" s="433"/>
      <c r="B15" s="282">
        <v>3</v>
      </c>
      <c r="C15" s="283"/>
      <c r="D15" s="284"/>
      <c r="E15" s="284"/>
      <c r="F15" s="285"/>
      <c r="G15" s="286">
        <f>IF(C15&lt;&gt;"",$B15*C$7,IF(D15&lt;&gt;"",$B15*D$7,IF(E15&lt;&gt;"",$B15*E$7,IF(F15&lt;&gt;"",$B15*F$7,0))))</f>
        <v>0</v>
      </c>
    </row>
    <row r="16" spans="1:7" ht="84" x14ac:dyDescent="0.35">
      <c r="A16" s="433"/>
      <c r="B16" s="236" t="s">
        <v>476</v>
      </c>
      <c r="C16" s="237" t="s">
        <v>514</v>
      </c>
      <c r="D16" s="238" t="s">
        <v>515</v>
      </c>
      <c r="E16" s="238" t="s">
        <v>516</v>
      </c>
      <c r="F16" s="239" t="s">
        <v>517</v>
      </c>
      <c r="G16" s="226"/>
    </row>
    <row r="17" spans="1:7" ht="15" thickBot="1" x14ac:dyDescent="0.4">
      <c r="A17" s="434"/>
      <c r="B17" s="277">
        <v>3</v>
      </c>
      <c r="C17" s="278"/>
      <c r="D17" s="279"/>
      <c r="E17" s="279"/>
      <c r="F17" s="280"/>
      <c r="G17" s="281">
        <f>IF(C17&lt;&gt;"",$B17*C$7,IF(D17&lt;&gt;"",$B17*D$7,IF(E17&lt;&gt;"",$B17*E$7,IF(F17&lt;&gt;"",$B17*F$7,0))))</f>
        <v>0</v>
      </c>
    </row>
    <row r="18" spans="1:7" ht="42" x14ac:dyDescent="0.35">
      <c r="A18" s="451" t="s">
        <v>477</v>
      </c>
      <c r="B18" s="223" t="s">
        <v>478</v>
      </c>
      <c r="C18" s="230" t="s">
        <v>518</v>
      </c>
      <c r="D18" s="224" t="s">
        <v>519</v>
      </c>
      <c r="E18" s="224"/>
      <c r="F18" s="230" t="s">
        <v>520</v>
      </c>
      <c r="G18" s="225"/>
    </row>
    <row r="19" spans="1:7" x14ac:dyDescent="0.35">
      <c r="A19" s="452"/>
      <c r="B19" s="282">
        <v>3</v>
      </c>
      <c r="C19" s="283"/>
      <c r="D19" s="284"/>
      <c r="E19" s="284"/>
      <c r="F19" s="285"/>
      <c r="G19" s="286">
        <f>IF(C19&lt;&gt;"",$B19*C$7,IF(D19&lt;&gt;"",$B19*D$7,IF(E19&lt;&gt;"",$B19*E$7,IF(F19&lt;&gt;"",$B19*F$7,0))))</f>
        <v>0</v>
      </c>
    </row>
    <row r="20" spans="1:7" ht="84" x14ac:dyDescent="0.35">
      <c r="A20" s="452"/>
      <c r="B20" s="232" t="s">
        <v>479</v>
      </c>
      <c r="C20" s="228" t="s">
        <v>521</v>
      </c>
      <c r="D20" s="227" t="s">
        <v>522</v>
      </c>
      <c r="E20" s="227" t="s">
        <v>523</v>
      </c>
      <c r="F20" s="228" t="s">
        <v>524</v>
      </c>
      <c r="G20" s="229"/>
    </row>
    <row r="21" spans="1:7" x14ac:dyDescent="0.35">
      <c r="A21" s="452"/>
      <c r="B21" s="282">
        <v>3</v>
      </c>
      <c r="C21" s="283"/>
      <c r="D21" s="284"/>
      <c r="E21" s="284"/>
      <c r="F21" s="285"/>
      <c r="G21" s="286">
        <f>IF(C21&lt;&gt;"",$B21*C$7,IF(D21&lt;&gt;"",$B21*D$7,IF(E21&lt;&gt;"",$B21*E$7,IF(F21&lt;&gt;"",$B21*F$7,0))))</f>
        <v>0</v>
      </c>
    </row>
    <row r="22" spans="1:7" ht="42" x14ac:dyDescent="0.35">
      <c r="A22" s="452"/>
      <c r="B22" s="232" t="s">
        <v>480</v>
      </c>
      <c r="C22" s="228" t="s">
        <v>525</v>
      </c>
      <c r="D22" s="227" t="s">
        <v>526</v>
      </c>
      <c r="E22" s="227"/>
      <c r="F22" s="228" t="s">
        <v>527</v>
      </c>
      <c r="G22" s="229"/>
    </row>
    <row r="23" spans="1:7" ht="15" thickBot="1" x14ac:dyDescent="0.4">
      <c r="A23" s="453"/>
      <c r="B23" s="277">
        <v>3</v>
      </c>
      <c r="C23" s="278"/>
      <c r="D23" s="279"/>
      <c r="E23" s="279"/>
      <c r="F23" s="280"/>
      <c r="G23" s="281">
        <f>IF(C23&lt;&gt;"",$B23*C$7,IF(D23&lt;&gt;"",$B23*D$7,IF(E23&lt;&gt;"",$B23*E$7,IF(F23&lt;&gt;"",$B23*F$7,0))))</f>
        <v>0</v>
      </c>
    </row>
    <row r="24" spans="1:7" x14ac:dyDescent="0.35">
      <c r="A24" s="442" t="s">
        <v>481</v>
      </c>
      <c r="B24" s="443"/>
      <c r="C24" s="219" t="s">
        <v>482</v>
      </c>
      <c r="D24" s="219"/>
      <c r="E24" s="219"/>
      <c r="F24" s="219"/>
      <c r="G24" s="220">
        <f>SUM(G9:G23)</f>
        <v>0</v>
      </c>
    </row>
    <row r="25" spans="1:7" ht="15" thickBot="1" x14ac:dyDescent="0.4">
      <c r="A25" s="444" t="s">
        <v>483</v>
      </c>
      <c r="B25" s="445"/>
      <c r="C25" s="218" t="s">
        <v>482</v>
      </c>
      <c r="D25" s="218"/>
      <c r="E25" s="218"/>
      <c r="F25" s="218"/>
      <c r="G25" s="221">
        <v>0</v>
      </c>
    </row>
    <row r="26" spans="1:7" ht="4.9000000000000004" customHeight="1" thickBot="1" x14ac:dyDescent="0.4">
      <c r="A26" s="67"/>
    </row>
    <row r="27" spans="1:7" ht="30" customHeight="1" x14ac:dyDescent="0.35">
      <c r="A27" s="446" t="s">
        <v>484</v>
      </c>
      <c r="B27" s="447"/>
      <c r="C27" s="447"/>
      <c r="D27" s="447"/>
      <c r="E27" s="448" t="s">
        <v>292</v>
      </c>
      <c r="F27" s="447"/>
      <c r="G27" s="449"/>
    </row>
    <row r="28" spans="1:7" ht="58.15" customHeight="1" thickBot="1" x14ac:dyDescent="0.4">
      <c r="A28" s="450"/>
      <c r="B28" s="440"/>
      <c r="C28" s="440"/>
      <c r="D28" s="440"/>
      <c r="E28" s="439"/>
      <c r="F28" s="440"/>
      <c r="G28" s="441"/>
    </row>
    <row r="29" spans="1:7" x14ac:dyDescent="0.35">
      <c r="A29" s="217"/>
      <c r="E29" s="217"/>
    </row>
    <row r="30" spans="1:7" x14ac:dyDescent="0.35">
      <c r="A30" s="217"/>
      <c r="E30" s="217"/>
    </row>
    <row r="31" spans="1:7" x14ac:dyDescent="0.35">
      <c r="A31" s="217"/>
      <c r="E31" s="217"/>
    </row>
    <row r="32" spans="1:7" x14ac:dyDescent="0.35">
      <c r="A32" s="217"/>
      <c r="E32" s="217"/>
    </row>
    <row r="33" spans="1:5" x14ac:dyDescent="0.35">
      <c r="A33" s="217"/>
      <c r="E33" s="217"/>
    </row>
    <row r="34" spans="1:5" x14ac:dyDescent="0.35">
      <c r="A34" s="217"/>
      <c r="E34" s="217"/>
    </row>
    <row r="35" spans="1:5" x14ac:dyDescent="0.35">
      <c r="A35" s="217"/>
      <c r="E35" s="217"/>
    </row>
  </sheetData>
  <sheetProtection sheet="1" selectLockedCells="1"/>
  <mergeCells count="19">
    <mergeCell ref="A9:A11"/>
    <mergeCell ref="D9:D10"/>
    <mergeCell ref="E9:E10"/>
    <mergeCell ref="G9:G10"/>
    <mergeCell ref="E28:G28"/>
    <mergeCell ref="A12:A13"/>
    <mergeCell ref="A14:A17"/>
    <mergeCell ref="A24:B24"/>
    <mergeCell ref="A25:B25"/>
    <mergeCell ref="A27:D27"/>
    <mergeCell ref="E27:G27"/>
    <mergeCell ref="A28:D28"/>
    <mergeCell ref="A18:A23"/>
    <mergeCell ref="A1:G1"/>
    <mergeCell ref="A2:G2"/>
    <mergeCell ref="A3:G3"/>
    <mergeCell ref="C5:F5"/>
    <mergeCell ref="G5:G6"/>
    <mergeCell ref="A5:B6"/>
  </mergeCells>
  <conditionalFormatting sqref="C11:G11 C13:G13 C15:G15 C17:G17 C19:G19 C21:G21 C23:G23">
    <cfRule type="expression" dxfId="13" priority="1">
      <formula>IF(COUNTA($C11:$F11)&gt;1,TRUE,FALSE)</formula>
    </cfRule>
  </conditionalFormatting>
  <printOptions horizontalCentered="1"/>
  <pageMargins left="0.51181102362204722" right="0.51181102362204722" top="0.55118110236220474" bottom="0.55118110236220474" header="0.31496062992125984" footer="0.31496062992125984"/>
  <pageSetup paperSize="9" scale="61" orientation="landscape" horizontalDpi="4294967293" verticalDpi="0" r:id="rId1"/>
  <headerFooter>
    <oddFooter>Page &amp;P de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DEDDE-2C74-4C4E-819B-182F2D445CF5}">
  <sheetPr>
    <outlinePr summaryBelow="0"/>
    <pageSetUpPr fitToPage="1"/>
  </sheetPr>
  <dimension ref="A1:P116"/>
  <sheetViews>
    <sheetView zoomScale="80" zoomScaleNormal="80" workbookViewId="0">
      <pane ySplit="12" topLeftCell="A13" activePane="bottomLeft" state="frozen"/>
      <selection activeCell="A91" sqref="A91:B91"/>
      <selection pane="bottomLeft" activeCell="C110" sqref="C110:P110"/>
    </sheetView>
  </sheetViews>
  <sheetFormatPr baseColWidth="10" defaultRowHeight="14.5" outlineLevelRow="1" x14ac:dyDescent="0.35"/>
  <cols>
    <col min="1" max="1" width="39.7265625" customWidth="1"/>
    <col min="2" max="2" width="57.7265625" customWidth="1"/>
    <col min="3" max="3" width="7.7265625" style="4" customWidth="1"/>
    <col min="4" max="4" width="7.7265625" style="6" customWidth="1"/>
    <col min="5" max="9" width="7.7265625" style="7" customWidth="1"/>
    <col min="10" max="10" width="7.7265625" style="5" customWidth="1"/>
    <col min="11" max="11" width="7.7265625" style="6" customWidth="1"/>
    <col min="12" max="16" width="7.7265625" style="7" customWidth="1"/>
  </cols>
  <sheetData>
    <row r="1" spans="1:16" s="8" customFormat="1" ht="15" customHeight="1" x14ac:dyDescent="0.35">
      <c r="A1" s="471" t="str">
        <f>"Académie de " &amp; Synthèse!C1</f>
        <v>Académie de Awwww</v>
      </c>
      <c r="B1" s="472"/>
      <c r="C1" s="454" t="str">
        <f>Synthèse!E1</f>
        <v>Session</v>
      </c>
      <c r="D1" s="455"/>
      <c r="E1" s="455"/>
      <c r="F1" s="455"/>
      <c r="G1" s="455"/>
      <c r="H1" s="455"/>
      <c r="I1" s="455"/>
      <c r="J1" s="456">
        <f>Synthèse!H1</f>
        <v>2026</v>
      </c>
      <c r="K1" s="456"/>
      <c r="L1" s="456"/>
      <c r="M1" s="456"/>
      <c r="N1" s="456"/>
      <c r="O1" s="456"/>
      <c r="P1" s="457"/>
    </row>
    <row r="2" spans="1:16" s="8" customFormat="1" ht="15" customHeight="1" x14ac:dyDescent="0.35">
      <c r="A2" s="476" t="s">
        <v>116</v>
      </c>
      <c r="B2" s="477"/>
      <c r="C2" s="473" t="str">
        <f>Synthèse!E2</f>
        <v>Etablissement de formation</v>
      </c>
      <c r="D2" s="474"/>
      <c r="E2" s="474"/>
      <c r="F2" s="474"/>
      <c r="G2" s="474"/>
      <c r="H2" s="474"/>
      <c r="I2" s="474"/>
      <c r="J2" s="474"/>
      <c r="K2" s="474"/>
      <c r="L2" s="474"/>
      <c r="M2" s="474"/>
      <c r="N2" s="474"/>
      <c r="O2" s="474"/>
      <c r="P2" s="475"/>
    </row>
    <row r="3" spans="1:16" ht="15" customHeight="1" x14ac:dyDescent="0.35">
      <c r="A3" s="476" t="s">
        <v>117</v>
      </c>
      <c r="B3" s="477"/>
      <c r="C3" s="465" t="str">
        <f>Synthèse!F3</f>
        <v>Xxxx</v>
      </c>
      <c r="D3" s="466"/>
      <c r="E3" s="466"/>
      <c r="F3" s="466"/>
      <c r="G3" s="466"/>
      <c r="H3" s="466"/>
      <c r="I3" s="466"/>
      <c r="J3" s="466"/>
      <c r="K3" s="466"/>
      <c r="L3" s="466"/>
      <c r="M3" s="466"/>
      <c r="N3" s="466"/>
      <c r="O3" s="466"/>
      <c r="P3" s="467"/>
    </row>
    <row r="4" spans="1:16" ht="15" customHeight="1" x14ac:dyDescent="0.35">
      <c r="A4" s="476" t="s">
        <v>118</v>
      </c>
      <c r="B4" s="477"/>
      <c r="C4" s="468">
        <f>Synthèse!F4</f>
        <v>0</v>
      </c>
      <c r="D4" s="469"/>
      <c r="E4" s="469"/>
      <c r="F4" s="469"/>
      <c r="G4" s="469"/>
      <c r="H4" s="469"/>
      <c r="I4" s="469"/>
      <c r="J4" s="469"/>
      <c r="K4" s="469"/>
      <c r="L4" s="469"/>
      <c r="M4" s="469"/>
      <c r="N4" s="469"/>
      <c r="O4" s="469"/>
      <c r="P4" s="470"/>
    </row>
    <row r="5" spans="1:16" ht="15" customHeight="1" thickBot="1" x14ac:dyDescent="0.4">
      <c r="A5" s="478" t="s">
        <v>119</v>
      </c>
      <c r="B5" s="479"/>
      <c r="C5" s="464" t="s">
        <v>133</v>
      </c>
      <c r="D5" s="464"/>
      <c r="E5" s="464"/>
      <c r="F5" s="464"/>
      <c r="G5" s="464"/>
      <c r="H5" s="464"/>
      <c r="I5" s="464"/>
      <c r="J5" s="464"/>
      <c r="K5" s="19"/>
      <c r="L5" s="19" t="s">
        <v>132</v>
      </c>
      <c r="M5" s="20">
        <v>4</v>
      </c>
      <c r="N5" s="20" t="s">
        <v>131</v>
      </c>
      <c r="O5" s="462">
        <v>45241</v>
      </c>
      <c r="P5" s="463"/>
    </row>
    <row r="6" spans="1:16" ht="4.9000000000000004" customHeight="1" thickBot="1" x14ac:dyDescent="0.4">
      <c r="A6" s="21"/>
      <c r="B6" s="21"/>
      <c r="C6" s="22"/>
      <c r="D6" s="23"/>
      <c r="E6" s="24"/>
      <c r="F6" s="24"/>
      <c r="G6" s="24"/>
      <c r="H6" s="24"/>
      <c r="I6" s="24"/>
      <c r="J6" s="25"/>
      <c r="K6" s="23"/>
      <c r="L6" s="24"/>
      <c r="M6" s="24"/>
      <c r="N6" s="24"/>
      <c r="O6" s="24"/>
      <c r="P6" s="24"/>
    </row>
    <row r="7" spans="1:16" ht="15" customHeight="1" x14ac:dyDescent="0.35">
      <c r="A7" s="26" t="s">
        <v>120</v>
      </c>
      <c r="B7" s="480" t="str">
        <f>Synthèse!B6</f>
        <v>Yyyy</v>
      </c>
      <c r="C7" s="480"/>
      <c r="D7" s="480"/>
      <c r="E7" s="480"/>
      <c r="F7" s="480"/>
      <c r="G7" s="480"/>
      <c r="H7" s="480"/>
      <c r="I7" s="480"/>
      <c r="J7" s="480"/>
      <c r="K7" s="480"/>
      <c r="L7" s="480"/>
      <c r="M7" s="480"/>
      <c r="N7" s="480"/>
      <c r="O7" s="480"/>
      <c r="P7" s="481"/>
    </row>
    <row r="8" spans="1:16" ht="15" customHeight="1" thickBot="1" x14ac:dyDescent="0.4">
      <c r="A8" s="27" t="s">
        <v>121</v>
      </c>
      <c r="B8" s="537" t="s">
        <v>446</v>
      </c>
      <c r="C8" s="537"/>
      <c r="D8" s="537"/>
      <c r="E8" s="537"/>
      <c r="F8" s="537"/>
      <c r="G8" s="537"/>
      <c r="H8" s="537"/>
      <c r="I8" s="537"/>
      <c r="J8" s="537"/>
      <c r="K8" s="537"/>
      <c r="L8" s="537"/>
      <c r="M8" s="537"/>
      <c r="N8" s="537"/>
      <c r="O8" s="537"/>
      <c r="P8" s="538"/>
    </row>
    <row r="9" spans="1:16" ht="4.9000000000000004" customHeight="1" thickBot="1" x14ac:dyDescent="0.4">
      <c r="A9" s="21"/>
      <c r="B9" s="21"/>
      <c r="C9" s="22"/>
      <c r="D9" s="23"/>
      <c r="E9" s="24"/>
      <c r="F9" s="24"/>
      <c r="G9" s="24"/>
      <c r="H9" s="24"/>
      <c r="I9" s="24"/>
      <c r="J9" s="25"/>
      <c r="K9" s="23"/>
      <c r="L9" s="24"/>
      <c r="M9" s="24"/>
      <c r="N9" s="24"/>
      <c r="O9" s="24"/>
      <c r="P9" s="24"/>
    </row>
    <row r="10" spans="1:16" ht="15" customHeight="1" x14ac:dyDescent="0.35">
      <c r="A10" s="28" t="s">
        <v>0</v>
      </c>
      <c r="B10" s="29"/>
      <c r="C10" s="417" t="s">
        <v>1</v>
      </c>
      <c r="D10" s="417"/>
      <c r="E10" s="417"/>
      <c r="F10" s="417"/>
      <c r="G10" s="417"/>
      <c r="H10" s="417"/>
      <c r="I10" s="536"/>
      <c r="J10" s="417" t="s">
        <v>2</v>
      </c>
      <c r="K10" s="417"/>
      <c r="L10" s="417"/>
      <c r="M10" s="417"/>
      <c r="N10" s="417"/>
      <c r="O10" s="417"/>
      <c r="P10" s="418"/>
    </row>
    <row r="11" spans="1:16" ht="15" customHeight="1" x14ac:dyDescent="0.35">
      <c r="A11" s="30" t="s">
        <v>112</v>
      </c>
      <c r="B11" s="31" t="s">
        <v>113</v>
      </c>
      <c r="C11" s="32" t="s">
        <v>3</v>
      </c>
      <c r="D11" s="33" t="s">
        <v>122</v>
      </c>
      <c r="E11" s="34" t="s">
        <v>111</v>
      </c>
      <c r="F11" s="35" t="s">
        <v>4</v>
      </c>
      <c r="G11" s="35" t="s">
        <v>5</v>
      </c>
      <c r="H11" s="35" t="s">
        <v>6</v>
      </c>
      <c r="I11" s="31" t="s">
        <v>7</v>
      </c>
      <c r="J11" s="32" t="s">
        <v>3</v>
      </c>
      <c r="K11" s="33" t="s">
        <v>122</v>
      </c>
      <c r="L11" s="34" t="s">
        <v>111</v>
      </c>
      <c r="M11" s="34" t="s">
        <v>4</v>
      </c>
      <c r="N11" s="34" t="s">
        <v>5</v>
      </c>
      <c r="O11" s="35" t="s">
        <v>6</v>
      </c>
      <c r="P11" s="36" t="s">
        <v>7</v>
      </c>
    </row>
    <row r="12" spans="1:16" ht="15" thickBot="1" x14ac:dyDescent="0.4">
      <c r="A12" s="37"/>
      <c r="B12" s="38"/>
      <c r="C12" s="39"/>
      <c r="D12" s="40"/>
      <c r="E12" s="41">
        <v>0</v>
      </c>
      <c r="F12" s="42">
        <v>0.1</v>
      </c>
      <c r="G12" s="42">
        <v>0.35</v>
      </c>
      <c r="H12" s="42">
        <v>0.7</v>
      </c>
      <c r="I12" s="43">
        <v>1</v>
      </c>
      <c r="J12" s="39"/>
      <c r="K12" s="40"/>
      <c r="L12" s="41">
        <v>0</v>
      </c>
      <c r="M12" s="41">
        <v>0.1</v>
      </c>
      <c r="N12" s="41">
        <v>0.35</v>
      </c>
      <c r="O12" s="42">
        <v>0.7</v>
      </c>
      <c r="P12" s="44">
        <v>1</v>
      </c>
    </row>
    <row r="13" spans="1:16" ht="4.9000000000000004" customHeight="1" thickBot="1" x14ac:dyDescent="0.4">
      <c r="A13" s="169"/>
      <c r="B13" s="170"/>
      <c r="C13" s="45"/>
      <c r="D13" s="46"/>
      <c r="E13" s="47"/>
      <c r="F13" s="48"/>
      <c r="G13" s="48"/>
      <c r="H13" s="48"/>
      <c r="I13" s="47"/>
      <c r="J13" s="45"/>
      <c r="K13" s="46"/>
      <c r="L13" s="47"/>
      <c r="M13" s="47"/>
      <c r="N13" s="47"/>
      <c r="O13" s="48"/>
      <c r="P13" s="49"/>
    </row>
    <row r="14" spans="1:16" ht="28.9" customHeight="1" collapsed="1" thickBot="1" x14ac:dyDescent="0.4">
      <c r="A14" s="522" t="s">
        <v>123</v>
      </c>
      <c r="B14" s="523"/>
      <c r="C14" s="196">
        <v>2</v>
      </c>
      <c r="D14" s="197">
        <f>IF(E14&lt;&gt;"",E$12*C14,IF(F14&lt;&gt;"",F$12*C14,IF(G14&lt;&gt;"",G$12*C14,IF(H14&lt;&gt;"",H$12*C14,IF(I14&lt;&gt;"",I$12*C14,0)))))</f>
        <v>0</v>
      </c>
      <c r="E14" s="198"/>
      <c r="F14" s="199"/>
      <c r="G14" s="199"/>
      <c r="H14" s="199"/>
      <c r="I14" s="200"/>
      <c r="J14" s="201">
        <v>4</v>
      </c>
      <c r="K14" s="197">
        <f>IF(L14&lt;&gt;"",L$12*J14,IF(M14&lt;&gt;"",M$12*J14,IF(N14&lt;&gt;"",N$12*J14,IF(O14&lt;&gt;"",O$12*J14,IF(P14&lt;&gt;"",P$12*J14,0)))))</f>
        <v>0</v>
      </c>
      <c r="L14" s="202"/>
      <c r="M14" s="202"/>
      <c r="N14" s="202"/>
      <c r="O14" s="203"/>
      <c r="P14" s="204"/>
    </row>
    <row r="15" spans="1:16" ht="14.5" hidden="1" customHeight="1" outlineLevel="1" x14ac:dyDescent="0.35">
      <c r="A15" s="519" t="s">
        <v>8</v>
      </c>
      <c r="B15" s="533"/>
      <c r="C15" s="524"/>
      <c r="D15" s="525"/>
      <c r="E15" s="525"/>
      <c r="F15" s="525"/>
      <c r="G15" s="525"/>
      <c r="H15" s="525"/>
      <c r="I15" s="526"/>
      <c r="J15" s="524"/>
      <c r="K15" s="525"/>
      <c r="L15" s="525"/>
      <c r="M15" s="525"/>
      <c r="N15" s="525"/>
      <c r="O15" s="525"/>
      <c r="P15" s="530"/>
    </row>
    <row r="16" spans="1:16" ht="14.5" hidden="1" customHeight="1" outlineLevel="1" x14ac:dyDescent="0.35">
      <c r="A16" s="519" t="s">
        <v>9</v>
      </c>
      <c r="B16" s="533"/>
      <c r="C16" s="524"/>
      <c r="D16" s="525"/>
      <c r="E16" s="525"/>
      <c r="F16" s="525"/>
      <c r="G16" s="525"/>
      <c r="H16" s="525"/>
      <c r="I16" s="526"/>
      <c r="J16" s="524"/>
      <c r="K16" s="525"/>
      <c r="L16" s="525"/>
      <c r="M16" s="525"/>
      <c r="N16" s="525"/>
      <c r="O16" s="525"/>
      <c r="P16" s="530"/>
    </row>
    <row r="17" spans="1:16" ht="14.5" hidden="1" customHeight="1" outlineLevel="1" x14ac:dyDescent="0.35">
      <c r="A17" s="519" t="s">
        <v>10</v>
      </c>
      <c r="B17" s="533"/>
      <c r="C17" s="524"/>
      <c r="D17" s="525"/>
      <c r="E17" s="525"/>
      <c r="F17" s="525"/>
      <c r="G17" s="525"/>
      <c r="H17" s="525"/>
      <c r="I17" s="526"/>
      <c r="J17" s="524"/>
      <c r="K17" s="525"/>
      <c r="L17" s="525"/>
      <c r="M17" s="525"/>
      <c r="N17" s="525"/>
      <c r="O17" s="525"/>
      <c r="P17" s="530"/>
    </row>
    <row r="18" spans="1:16" hidden="1" outlineLevel="1" x14ac:dyDescent="0.35">
      <c r="A18" s="519" t="s">
        <v>11</v>
      </c>
      <c r="B18" s="533"/>
      <c r="C18" s="524"/>
      <c r="D18" s="525"/>
      <c r="E18" s="525"/>
      <c r="F18" s="525"/>
      <c r="G18" s="525"/>
      <c r="H18" s="525"/>
      <c r="I18" s="526"/>
      <c r="J18" s="524"/>
      <c r="K18" s="525"/>
      <c r="L18" s="525"/>
      <c r="M18" s="525"/>
      <c r="N18" s="525"/>
      <c r="O18" s="525"/>
      <c r="P18" s="530"/>
    </row>
    <row r="19" spans="1:16" hidden="1" outlineLevel="1" x14ac:dyDescent="0.35">
      <c r="A19" s="519" t="s">
        <v>12</v>
      </c>
      <c r="B19" s="533"/>
      <c r="C19" s="524"/>
      <c r="D19" s="525"/>
      <c r="E19" s="525"/>
      <c r="F19" s="525"/>
      <c r="G19" s="525"/>
      <c r="H19" s="525"/>
      <c r="I19" s="526"/>
      <c r="J19" s="524"/>
      <c r="K19" s="525"/>
      <c r="L19" s="525"/>
      <c r="M19" s="525"/>
      <c r="N19" s="525"/>
      <c r="O19" s="525"/>
      <c r="P19" s="530"/>
    </row>
    <row r="20" spans="1:16" ht="14.5" hidden="1" customHeight="1" outlineLevel="1" x14ac:dyDescent="0.35">
      <c r="A20" s="519" t="s">
        <v>13</v>
      </c>
      <c r="B20" s="533"/>
      <c r="C20" s="524"/>
      <c r="D20" s="525"/>
      <c r="E20" s="525"/>
      <c r="F20" s="525"/>
      <c r="G20" s="525"/>
      <c r="H20" s="525"/>
      <c r="I20" s="526"/>
      <c r="J20" s="524"/>
      <c r="K20" s="525"/>
      <c r="L20" s="525"/>
      <c r="M20" s="525"/>
      <c r="N20" s="525"/>
      <c r="O20" s="525"/>
      <c r="P20" s="530"/>
    </row>
    <row r="21" spans="1:16" hidden="1" outlineLevel="1" x14ac:dyDescent="0.35">
      <c r="A21" s="519" t="s">
        <v>14</v>
      </c>
      <c r="B21" s="533"/>
      <c r="C21" s="524"/>
      <c r="D21" s="525"/>
      <c r="E21" s="525"/>
      <c r="F21" s="525"/>
      <c r="G21" s="525"/>
      <c r="H21" s="525"/>
      <c r="I21" s="526"/>
      <c r="J21" s="524"/>
      <c r="K21" s="525"/>
      <c r="L21" s="525"/>
      <c r="M21" s="525"/>
      <c r="N21" s="525"/>
      <c r="O21" s="525"/>
      <c r="P21" s="530"/>
    </row>
    <row r="22" spans="1:16" hidden="1" outlineLevel="1" x14ac:dyDescent="0.35">
      <c r="A22" s="519" t="s">
        <v>15</v>
      </c>
      <c r="B22" s="533"/>
      <c r="C22" s="524"/>
      <c r="D22" s="525"/>
      <c r="E22" s="525"/>
      <c r="F22" s="525"/>
      <c r="G22" s="525"/>
      <c r="H22" s="525"/>
      <c r="I22" s="526"/>
      <c r="J22" s="524"/>
      <c r="K22" s="525"/>
      <c r="L22" s="525"/>
      <c r="M22" s="525"/>
      <c r="N22" s="525"/>
      <c r="O22" s="525"/>
      <c r="P22" s="530"/>
    </row>
    <row r="23" spans="1:16" ht="14.5" hidden="1" customHeight="1" outlineLevel="1" x14ac:dyDescent="0.35">
      <c r="A23" s="519" t="s">
        <v>16</v>
      </c>
      <c r="B23" s="533"/>
      <c r="C23" s="524"/>
      <c r="D23" s="525"/>
      <c r="E23" s="525"/>
      <c r="F23" s="525"/>
      <c r="G23" s="525"/>
      <c r="H23" s="525"/>
      <c r="I23" s="526"/>
      <c r="J23" s="524"/>
      <c r="K23" s="525"/>
      <c r="L23" s="525"/>
      <c r="M23" s="525"/>
      <c r="N23" s="525"/>
      <c r="O23" s="525"/>
      <c r="P23" s="530"/>
    </row>
    <row r="24" spans="1:16" ht="14.5" hidden="1" customHeight="1" outlineLevel="1" x14ac:dyDescent="0.35">
      <c r="A24" s="519" t="s">
        <v>17</v>
      </c>
      <c r="B24" s="533"/>
      <c r="C24" s="524"/>
      <c r="D24" s="525"/>
      <c r="E24" s="525"/>
      <c r="F24" s="525"/>
      <c r="G24" s="525"/>
      <c r="H24" s="525"/>
      <c r="I24" s="526"/>
      <c r="J24" s="524"/>
      <c r="K24" s="525"/>
      <c r="L24" s="525"/>
      <c r="M24" s="525"/>
      <c r="N24" s="525"/>
      <c r="O24" s="525"/>
      <c r="P24" s="530"/>
    </row>
    <row r="25" spans="1:16" hidden="1" outlineLevel="1" x14ac:dyDescent="0.35">
      <c r="A25" s="519" t="s">
        <v>18</v>
      </c>
      <c r="B25" s="533"/>
      <c r="C25" s="524"/>
      <c r="D25" s="525"/>
      <c r="E25" s="525"/>
      <c r="F25" s="525"/>
      <c r="G25" s="525"/>
      <c r="H25" s="525"/>
      <c r="I25" s="526"/>
      <c r="J25" s="524"/>
      <c r="K25" s="525"/>
      <c r="L25" s="525"/>
      <c r="M25" s="525"/>
      <c r="N25" s="525"/>
      <c r="O25" s="525"/>
      <c r="P25" s="530"/>
    </row>
    <row r="26" spans="1:16" ht="15" hidden="1" customHeight="1" outlineLevel="1" thickBot="1" x14ac:dyDescent="0.4">
      <c r="A26" s="521" t="s">
        <v>19</v>
      </c>
      <c r="B26" s="532"/>
      <c r="C26" s="527"/>
      <c r="D26" s="528"/>
      <c r="E26" s="528"/>
      <c r="F26" s="528"/>
      <c r="G26" s="528"/>
      <c r="H26" s="528"/>
      <c r="I26" s="529"/>
      <c r="J26" s="527"/>
      <c r="K26" s="528"/>
      <c r="L26" s="528"/>
      <c r="M26" s="528"/>
      <c r="N26" s="528"/>
      <c r="O26" s="528"/>
      <c r="P26" s="531"/>
    </row>
    <row r="27" spans="1:16" ht="28.9" customHeight="1" collapsed="1" thickBot="1" x14ac:dyDescent="0.4">
      <c r="A27" s="534" t="s">
        <v>124</v>
      </c>
      <c r="B27" s="535"/>
      <c r="C27" s="205">
        <v>2</v>
      </c>
      <c r="D27" s="197">
        <f>IF(E27&lt;&gt;"",E$12*C27,IF(F27&lt;&gt;"",F$12*C27,IF(G27&lt;&gt;"",G$12*C27,IF(H27&lt;&gt;"",H$12*C27,IF(I27&lt;&gt;"",I$12*C27,0)))))</f>
        <v>0</v>
      </c>
      <c r="E27" s="202"/>
      <c r="F27" s="202"/>
      <c r="G27" s="202"/>
      <c r="H27" s="202"/>
      <c r="I27" s="200"/>
      <c r="J27" s="206">
        <v>4</v>
      </c>
      <c r="K27" s="197">
        <f>IF(L27&lt;&gt;"",L$12*J27,IF(M27&lt;&gt;"",M$12*J27,IF(N27&lt;&gt;"",N$12*J27,IF(O27&lt;&gt;"",O$12*J27,IF(P27&lt;&gt;"",P$12*J27,0)))))</f>
        <v>0</v>
      </c>
      <c r="L27" s="202"/>
      <c r="M27" s="202"/>
      <c r="N27" s="202"/>
      <c r="O27" s="202"/>
      <c r="P27" s="204"/>
    </row>
    <row r="28" spans="1:16" ht="49.5" hidden="1" customHeight="1" outlineLevel="1" x14ac:dyDescent="0.35">
      <c r="A28" s="519" t="s">
        <v>20</v>
      </c>
      <c r="B28" s="129" t="s">
        <v>21</v>
      </c>
      <c r="C28" s="512"/>
      <c r="D28" s="513"/>
      <c r="E28" s="513"/>
      <c r="F28" s="513"/>
      <c r="G28" s="513"/>
      <c r="H28" s="513"/>
      <c r="I28" s="540"/>
      <c r="J28" s="512"/>
      <c r="K28" s="513"/>
      <c r="L28" s="513"/>
      <c r="M28" s="513"/>
      <c r="N28" s="513"/>
      <c r="O28" s="513"/>
      <c r="P28" s="514"/>
    </row>
    <row r="29" spans="1:16" ht="25" hidden="1" outlineLevel="1" x14ac:dyDescent="0.35">
      <c r="A29" s="519"/>
      <c r="B29" s="129" t="s">
        <v>22</v>
      </c>
      <c r="C29" s="512"/>
      <c r="D29" s="513"/>
      <c r="E29" s="513"/>
      <c r="F29" s="513"/>
      <c r="G29" s="513"/>
      <c r="H29" s="513"/>
      <c r="I29" s="540"/>
      <c r="J29" s="512"/>
      <c r="K29" s="513"/>
      <c r="L29" s="513"/>
      <c r="M29" s="513"/>
      <c r="N29" s="513"/>
      <c r="O29" s="513"/>
      <c r="P29" s="514"/>
    </row>
    <row r="30" spans="1:16" hidden="1" outlineLevel="1" x14ac:dyDescent="0.35">
      <c r="A30" s="519" t="s">
        <v>23</v>
      </c>
      <c r="B30" s="129" t="s">
        <v>24</v>
      </c>
      <c r="C30" s="512"/>
      <c r="D30" s="513"/>
      <c r="E30" s="513"/>
      <c r="F30" s="513"/>
      <c r="G30" s="513"/>
      <c r="H30" s="513"/>
      <c r="I30" s="540"/>
      <c r="J30" s="512"/>
      <c r="K30" s="513"/>
      <c r="L30" s="513"/>
      <c r="M30" s="513"/>
      <c r="N30" s="513"/>
      <c r="O30" s="513"/>
      <c r="P30" s="514"/>
    </row>
    <row r="31" spans="1:16" hidden="1" outlineLevel="1" x14ac:dyDescent="0.35">
      <c r="A31" s="519"/>
      <c r="B31" s="129" t="s">
        <v>25</v>
      </c>
      <c r="C31" s="512"/>
      <c r="D31" s="513"/>
      <c r="E31" s="513"/>
      <c r="F31" s="513"/>
      <c r="G31" s="513"/>
      <c r="H31" s="513"/>
      <c r="I31" s="540"/>
      <c r="J31" s="512"/>
      <c r="K31" s="513"/>
      <c r="L31" s="513"/>
      <c r="M31" s="513"/>
      <c r="N31" s="513"/>
      <c r="O31" s="513"/>
      <c r="P31" s="514"/>
    </row>
    <row r="32" spans="1:16" hidden="1" outlineLevel="1" x14ac:dyDescent="0.35">
      <c r="A32" s="519"/>
      <c r="B32" s="129" t="s">
        <v>26</v>
      </c>
      <c r="C32" s="512"/>
      <c r="D32" s="513"/>
      <c r="E32" s="513"/>
      <c r="F32" s="513"/>
      <c r="G32" s="513"/>
      <c r="H32" s="513"/>
      <c r="I32" s="540"/>
      <c r="J32" s="512"/>
      <c r="K32" s="513"/>
      <c r="L32" s="513"/>
      <c r="M32" s="513"/>
      <c r="N32" s="513"/>
      <c r="O32" s="513"/>
      <c r="P32" s="514"/>
    </row>
    <row r="33" spans="1:16" ht="36" hidden="1" customHeight="1" outlineLevel="1" x14ac:dyDescent="0.35">
      <c r="A33" s="519"/>
      <c r="B33" s="129" t="s">
        <v>27</v>
      </c>
      <c r="C33" s="512"/>
      <c r="D33" s="513"/>
      <c r="E33" s="513"/>
      <c r="F33" s="513"/>
      <c r="G33" s="513"/>
      <c r="H33" s="513"/>
      <c r="I33" s="540"/>
      <c r="J33" s="512"/>
      <c r="K33" s="513"/>
      <c r="L33" s="513"/>
      <c r="M33" s="513"/>
      <c r="N33" s="513"/>
      <c r="O33" s="513"/>
      <c r="P33" s="514"/>
    </row>
    <row r="34" spans="1:16" hidden="1" outlineLevel="1" x14ac:dyDescent="0.35">
      <c r="A34" s="519"/>
      <c r="B34" s="129" t="s">
        <v>28</v>
      </c>
      <c r="C34" s="512"/>
      <c r="D34" s="513"/>
      <c r="E34" s="513"/>
      <c r="F34" s="513"/>
      <c r="G34" s="513"/>
      <c r="H34" s="513"/>
      <c r="I34" s="540"/>
      <c r="J34" s="512"/>
      <c r="K34" s="513"/>
      <c r="L34" s="513"/>
      <c r="M34" s="513"/>
      <c r="N34" s="513"/>
      <c r="O34" s="513"/>
      <c r="P34" s="514"/>
    </row>
    <row r="35" spans="1:16" hidden="1" outlineLevel="1" x14ac:dyDescent="0.35">
      <c r="A35" s="519"/>
      <c r="B35" s="129" t="s">
        <v>29</v>
      </c>
      <c r="C35" s="512"/>
      <c r="D35" s="513"/>
      <c r="E35" s="513"/>
      <c r="F35" s="513"/>
      <c r="G35" s="513"/>
      <c r="H35" s="513"/>
      <c r="I35" s="540"/>
      <c r="J35" s="512"/>
      <c r="K35" s="513"/>
      <c r="L35" s="513"/>
      <c r="M35" s="513"/>
      <c r="N35" s="513"/>
      <c r="O35" s="513"/>
      <c r="P35" s="514"/>
    </row>
    <row r="36" spans="1:16" ht="37.5" hidden="1" outlineLevel="1" x14ac:dyDescent="0.35">
      <c r="A36" s="519" t="s">
        <v>30</v>
      </c>
      <c r="B36" s="129" t="s">
        <v>31</v>
      </c>
      <c r="C36" s="512"/>
      <c r="D36" s="513"/>
      <c r="E36" s="513"/>
      <c r="F36" s="513"/>
      <c r="G36" s="513"/>
      <c r="H36" s="513"/>
      <c r="I36" s="540"/>
      <c r="J36" s="512"/>
      <c r="K36" s="513"/>
      <c r="L36" s="513"/>
      <c r="M36" s="513"/>
      <c r="N36" s="513"/>
      <c r="O36" s="513"/>
      <c r="P36" s="514"/>
    </row>
    <row r="37" spans="1:16" hidden="1" outlineLevel="1" x14ac:dyDescent="0.35">
      <c r="A37" s="519"/>
      <c r="B37" s="129" t="s">
        <v>32</v>
      </c>
      <c r="C37" s="512"/>
      <c r="D37" s="513"/>
      <c r="E37" s="513"/>
      <c r="F37" s="513"/>
      <c r="G37" s="513"/>
      <c r="H37" s="513"/>
      <c r="I37" s="540"/>
      <c r="J37" s="512"/>
      <c r="K37" s="513"/>
      <c r="L37" s="513"/>
      <c r="M37" s="513"/>
      <c r="N37" s="513"/>
      <c r="O37" s="513"/>
      <c r="P37" s="514"/>
    </row>
    <row r="38" spans="1:16" hidden="1" outlineLevel="1" x14ac:dyDescent="0.35">
      <c r="A38" s="519"/>
      <c r="B38" s="129" t="s">
        <v>33</v>
      </c>
      <c r="C38" s="512"/>
      <c r="D38" s="513"/>
      <c r="E38" s="513"/>
      <c r="F38" s="513"/>
      <c r="G38" s="513"/>
      <c r="H38" s="513"/>
      <c r="I38" s="540"/>
      <c r="J38" s="512"/>
      <c r="K38" s="513"/>
      <c r="L38" s="513"/>
      <c r="M38" s="513"/>
      <c r="N38" s="513"/>
      <c r="O38" s="513"/>
      <c r="P38" s="514"/>
    </row>
    <row r="39" spans="1:16" hidden="1" outlineLevel="1" x14ac:dyDescent="0.35">
      <c r="A39" s="519"/>
      <c r="B39" s="129" t="s">
        <v>34</v>
      </c>
      <c r="C39" s="512"/>
      <c r="D39" s="513"/>
      <c r="E39" s="513"/>
      <c r="F39" s="513"/>
      <c r="G39" s="513"/>
      <c r="H39" s="513"/>
      <c r="I39" s="540"/>
      <c r="J39" s="512"/>
      <c r="K39" s="513"/>
      <c r="L39" s="513"/>
      <c r="M39" s="513"/>
      <c r="N39" s="513"/>
      <c r="O39" s="513"/>
      <c r="P39" s="514"/>
    </row>
    <row r="40" spans="1:16" hidden="1" outlineLevel="1" x14ac:dyDescent="0.35">
      <c r="A40" s="519"/>
      <c r="B40" s="129" t="s">
        <v>35</v>
      </c>
      <c r="C40" s="512"/>
      <c r="D40" s="513"/>
      <c r="E40" s="513"/>
      <c r="F40" s="513"/>
      <c r="G40" s="513"/>
      <c r="H40" s="513"/>
      <c r="I40" s="540"/>
      <c r="J40" s="512"/>
      <c r="K40" s="513"/>
      <c r="L40" s="513"/>
      <c r="M40" s="513"/>
      <c r="N40" s="513"/>
      <c r="O40" s="513"/>
      <c r="P40" s="514"/>
    </row>
    <row r="41" spans="1:16" hidden="1" outlineLevel="1" x14ac:dyDescent="0.35">
      <c r="A41" s="519" t="s">
        <v>36</v>
      </c>
      <c r="B41" s="129" t="s">
        <v>37</v>
      </c>
      <c r="C41" s="512"/>
      <c r="D41" s="513"/>
      <c r="E41" s="513"/>
      <c r="F41" s="513"/>
      <c r="G41" s="513"/>
      <c r="H41" s="513"/>
      <c r="I41" s="540"/>
      <c r="J41" s="512"/>
      <c r="K41" s="513"/>
      <c r="L41" s="513"/>
      <c r="M41" s="513"/>
      <c r="N41" s="513"/>
      <c r="O41" s="513"/>
      <c r="P41" s="514"/>
    </row>
    <row r="42" spans="1:16" ht="33" hidden="1" customHeight="1" outlineLevel="1" x14ac:dyDescent="0.35">
      <c r="A42" s="519"/>
      <c r="B42" s="129" t="s">
        <v>38</v>
      </c>
      <c r="C42" s="512"/>
      <c r="D42" s="513"/>
      <c r="E42" s="513"/>
      <c r="F42" s="513"/>
      <c r="G42" s="513"/>
      <c r="H42" s="513"/>
      <c r="I42" s="540"/>
      <c r="J42" s="512"/>
      <c r="K42" s="513"/>
      <c r="L42" s="513"/>
      <c r="M42" s="513"/>
      <c r="N42" s="513"/>
      <c r="O42" s="513"/>
      <c r="P42" s="514"/>
    </row>
    <row r="43" spans="1:16" hidden="1" outlineLevel="1" x14ac:dyDescent="0.35">
      <c r="A43" s="519"/>
      <c r="B43" s="129" t="s">
        <v>39</v>
      </c>
      <c r="C43" s="512"/>
      <c r="D43" s="513"/>
      <c r="E43" s="513"/>
      <c r="F43" s="513"/>
      <c r="G43" s="513"/>
      <c r="H43" s="513"/>
      <c r="I43" s="540"/>
      <c r="J43" s="512"/>
      <c r="K43" s="513"/>
      <c r="L43" s="513"/>
      <c r="M43" s="513"/>
      <c r="N43" s="513"/>
      <c r="O43" s="513"/>
      <c r="P43" s="514"/>
    </row>
    <row r="44" spans="1:16" hidden="1" outlineLevel="1" x14ac:dyDescent="0.35">
      <c r="A44" s="519"/>
      <c r="B44" s="129" t="s">
        <v>40</v>
      </c>
      <c r="C44" s="512"/>
      <c r="D44" s="513"/>
      <c r="E44" s="513"/>
      <c r="F44" s="513"/>
      <c r="G44" s="513"/>
      <c r="H44" s="513"/>
      <c r="I44" s="540"/>
      <c r="J44" s="512"/>
      <c r="K44" s="513"/>
      <c r="L44" s="513"/>
      <c r="M44" s="513"/>
      <c r="N44" s="513"/>
      <c r="O44" s="513"/>
      <c r="P44" s="514"/>
    </row>
    <row r="45" spans="1:16" ht="27" hidden="1" customHeight="1" outlineLevel="1" x14ac:dyDescent="0.35">
      <c r="A45" s="519" t="s">
        <v>41</v>
      </c>
      <c r="B45" s="129" t="s">
        <v>42</v>
      </c>
      <c r="C45" s="512"/>
      <c r="D45" s="513"/>
      <c r="E45" s="513"/>
      <c r="F45" s="513"/>
      <c r="G45" s="513"/>
      <c r="H45" s="513"/>
      <c r="I45" s="540"/>
      <c r="J45" s="512"/>
      <c r="K45" s="513"/>
      <c r="L45" s="513"/>
      <c r="M45" s="513"/>
      <c r="N45" s="513"/>
      <c r="O45" s="513"/>
      <c r="P45" s="514"/>
    </row>
    <row r="46" spans="1:16" hidden="1" outlineLevel="1" x14ac:dyDescent="0.35">
      <c r="A46" s="519"/>
      <c r="B46" s="129" t="s">
        <v>43</v>
      </c>
      <c r="C46" s="512"/>
      <c r="D46" s="513"/>
      <c r="E46" s="513"/>
      <c r="F46" s="513"/>
      <c r="G46" s="513"/>
      <c r="H46" s="513"/>
      <c r="I46" s="540"/>
      <c r="J46" s="512"/>
      <c r="K46" s="513"/>
      <c r="L46" s="513"/>
      <c r="M46" s="513"/>
      <c r="N46" s="513"/>
      <c r="O46" s="513"/>
      <c r="P46" s="514"/>
    </row>
    <row r="47" spans="1:16" hidden="1" outlineLevel="1" x14ac:dyDescent="0.35">
      <c r="A47" s="519"/>
      <c r="B47" s="129" t="s">
        <v>44</v>
      </c>
      <c r="C47" s="512"/>
      <c r="D47" s="513"/>
      <c r="E47" s="513"/>
      <c r="F47" s="513"/>
      <c r="G47" s="513"/>
      <c r="H47" s="513"/>
      <c r="I47" s="540"/>
      <c r="J47" s="512"/>
      <c r="K47" s="513"/>
      <c r="L47" s="513"/>
      <c r="M47" s="513"/>
      <c r="N47" s="513"/>
      <c r="O47" s="513"/>
      <c r="P47" s="514"/>
    </row>
    <row r="48" spans="1:16" hidden="1" outlineLevel="1" x14ac:dyDescent="0.35">
      <c r="A48" s="519"/>
      <c r="B48" s="129" t="s">
        <v>45</v>
      </c>
      <c r="C48" s="512"/>
      <c r="D48" s="513"/>
      <c r="E48" s="513"/>
      <c r="F48" s="513"/>
      <c r="G48" s="513"/>
      <c r="H48" s="513"/>
      <c r="I48" s="540"/>
      <c r="J48" s="512"/>
      <c r="K48" s="513"/>
      <c r="L48" s="513"/>
      <c r="M48" s="513"/>
      <c r="N48" s="513"/>
      <c r="O48" s="513"/>
      <c r="P48" s="514"/>
    </row>
    <row r="49" spans="1:16" hidden="1" outlineLevel="1" x14ac:dyDescent="0.35">
      <c r="A49" s="519"/>
      <c r="B49" s="129" t="s">
        <v>46</v>
      </c>
      <c r="C49" s="512"/>
      <c r="D49" s="513"/>
      <c r="E49" s="513"/>
      <c r="F49" s="513"/>
      <c r="G49" s="513"/>
      <c r="H49" s="513"/>
      <c r="I49" s="540"/>
      <c r="J49" s="512"/>
      <c r="K49" s="513"/>
      <c r="L49" s="513"/>
      <c r="M49" s="513"/>
      <c r="N49" s="513"/>
      <c r="O49" s="513"/>
      <c r="P49" s="514"/>
    </row>
    <row r="50" spans="1:16" ht="15" hidden="1" outlineLevel="1" thickBot="1" x14ac:dyDescent="0.4">
      <c r="A50" s="521"/>
      <c r="B50" s="130" t="s">
        <v>47</v>
      </c>
      <c r="C50" s="515"/>
      <c r="D50" s="516"/>
      <c r="E50" s="516"/>
      <c r="F50" s="516"/>
      <c r="G50" s="516"/>
      <c r="H50" s="516"/>
      <c r="I50" s="541"/>
      <c r="J50" s="515"/>
      <c r="K50" s="516"/>
      <c r="L50" s="516"/>
      <c r="M50" s="516"/>
      <c r="N50" s="516"/>
      <c r="O50" s="516"/>
      <c r="P50" s="517"/>
    </row>
    <row r="51" spans="1:16" ht="28.9" customHeight="1" collapsed="1" thickBot="1" x14ac:dyDescent="0.4">
      <c r="A51" s="534" t="s">
        <v>125</v>
      </c>
      <c r="B51" s="539"/>
      <c r="C51" s="205">
        <v>9</v>
      </c>
      <c r="D51" s="197">
        <f>IF(E51&lt;&gt;"",E$12*C51,IF(F51&lt;&gt;"",F$12*C51,IF(G51&lt;&gt;"",G$12*C51,IF(H51&lt;&gt;"",H$12*C51,IF(I51&lt;&gt;"",I$12*C51,0)))))</f>
        <v>0</v>
      </c>
      <c r="E51" s="202"/>
      <c r="F51" s="207"/>
      <c r="G51" s="202"/>
      <c r="H51" s="202"/>
      <c r="I51" s="200"/>
      <c r="J51" s="205">
        <v>16</v>
      </c>
      <c r="K51" s="197">
        <f>IF(L51&lt;&gt;"",L$12*J51,IF(M51&lt;&gt;"",M$12*J51,IF(N51&lt;&gt;"",N$12*J51,IF(O51&lt;&gt;"",O$12*J51,IF(P51&lt;&gt;"",P$12*J51,0)))))</f>
        <v>0</v>
      </c>
      <c r="L51" s="202"/>
      <c r="M51" s="202"/>
      <c r="N51" s="202"/>
      <c r="O51" s="202"/>
      <c r="P51" s="204"/>
    </row>
    <row r="52" spans="1:16" ht="25" hidden="1" outlineLevel="1" x14ac:dyDescent="0.35">
      <c r="A52" s="131" t="s">
        <v>48</v>
      </c>
      <c r="B52" s="129" t="s">
        <v>49</v>
      </c>
      <c r="C52" s="512"/>
      <c r="D52" s="513"/>
      <c r="E52" s="513"/>
      <c r="F52" s="513"/>
      <c r="G52" s="513"/>
      <c r="H52" s="513"/>
      <c r="I52" s="540"/>
      <c r="J52" s="512"/>
      <c r="K52" s="513"/>
      <c r="L52" s="513"/>
      <c r="M52" s="513"/>
      <c r="N52" s="513"/>
      <c r="O52" s="513"/>
      <c r="P52" s="514"/>
    </row>
    <row r="53" spans="1:16" ht="37.5" hidden="1" outlineLevel="1" x14ac:dyDescent="0.35">
      <c r="A53" s="518" t="s">
        <v>50</v>
      </c>
      <c r="B53" s="132" t="s">
        <v>51</v>
      </c>
      <c r="C53" s="512"/>
      <c r="D53" s="513"/>
      <c r="E53" s="513"/>
      <c r="F53" s="513"/>
      <c r="G53" s="513"/>
      <c r="H53" s="513"/>
      <c r="I53" s="540"/>
      <c r="J53" s="512"/>
      <c r="K53" s="513"/>
      <c r="L53" s="513"/>
      <c r="M53" s="513"/>
      <c r="N53" s="513"/>
      <c r="O53" s="513"/>
      <c r="P53" s="514"/>
    </row>
    <row r="54" spans="1:16" hidden="1" outlineLevel="1" x14ac:dyDescent="0.35">
      <c r="A54" s="519"/>
      <c r="B54" s="129" t="s">
        <v>52</v>
      </c>
      <c r="C54" s="512"/>
      <c r="D54" s="513"/>
      <c r="E54" s="513"/>
      <c r="F54" s="513"/>
      <c r="G54" s="513"/>
      <c r="H54" s="513"/>
      <c r="I54" s="540"/>
      <c r="J54" s="512"/>
      <c r="K54" s="513"/>
      <c r="L54" s="513"/>
      <c r="M54" s="513"/>
      <c r="N54" s="513"/>
      <c r="O54" s="513"/>
      <c r="P54" s="514"/>
    </row>
    <row r="55" spans="1:16" ht="25" hidden="1" outlineLevel="1" x14ac:dyDescent="0.35">
      <c r="A55" s="520"/>
      <c r="B55" s="133" t="s">
        <v>53</v>
      </c>
      <c r="C55" s="512"/>
      <c r="D55" s="513"/>
      <c r="E55" s="513"/>
      <c r="F55" s="513"/>
      <c r="G55" s="513"/>
      <c r="H55" s="513"/>
      <c r="I55" s="540"/>
      <c r="J55" s="512"/>
      <c r="K55" s="513"/>
      <c r="L55" s="513"/>
      <c r="M55" s="513"/>
      <c r="N55" s="513"/>
      <c r="O55" s="513"/>
      <c r="P55" s="514"/>
    </row>
    <row r="56" spans="1:16" hidden="1" outlineLevel="1" x14ac:dyDescent="0.35">
      <c r="A56" s="519" t="s">
        <v>54</v>
      </c>
      <c r="B56" s="129" t="s">
        <v>55</v>
      </c>
      <c r="C56" s="512"/>
      <c r="D56" s="513"/>
      <c r="E56" s="513"/>
      <c r="F56" s="513"/>
      <c r="G56" s="513"/>
      <c r="H56" s="513"/>
      <c r="I56" s="540"/>
      <c r="J56" s="512"/>
      <c r="K56" s="513"/>
      <c r="L56" s="513"/>
      <c r="M56" s="513"/>
      <c r="N56" s="513"/>
      <c r="O56" s="513"/>
      <c r="P56" s="514"/>
    </row>
    <row r="57" spans="1:16" hidden="1" outlineLevel="1" x14ac:dyDescent="0.35">
      <c r="A57" s="519"/>
      <c r="B57" s="129" t="s">
        <v>56</v>
      </c>
      <c r="C57" s="512"/>
      <c r="D57" s="513"/>
      <c r="E57" s="513"/>
      <c r="F57" s="513"/>
      <c r="G57" s="513"/>
      <c r="H57" s="513"/>
      <c r="I57" s="540"/>
      <c r="J57" s="512"/>
      <c r="K57" s="513"/>
      <c r="L57" s="513"/>
      <c r="M57" s="513"/>
      <c r="N57" s="513"/>
      <c r="O57" s="513"/>
      <c r="P57" s="514"/>
    </row>
    <row r="58" spans="1:16" hidden="1" outlineLevel="1" x14ac:dyDescent="0.35">
      <c r="A58" s="518" t="s">
        <v>57</v>
      </c>
      <c r="B58" s="132" t="s">
        <v>58</v>
      </c>
      <c r="C58" s="512"/>
      <c r="D58" s="513"/>
      <c r="E58" s="513"/>
      <c r="F58" s="513"/>
      <c r="G58" s="513"/>
      <c r="H58" s="513"/>
      <c r="I58" s="540"/>
      <c r="J58" s="512"/>
      <c r="K58" s="513"/>
      <c r="L58" s="513"/>
      <c r="M58" s="513"/>
      <c r="N58" s="513"/>
      <c r="O58" s="513"/>
      <c r="P58" s="514"/>
    </row>
    <row r="59" spans="1:16" hidden="1" outlineLevel="1" x14ac:dyDescent="0.35">
      <c r="A59" s="519"/>
      <c r="B59" s="129" t="s">
        <v>59</v>
      </c>
      <c r="C59" s="512"/>
      <c r="D59" s="513"/>
      <c r="E59" s="513"/>
      <c r="F59" s="513"/>
      <c r="G59" s="513"/>
      <c r="H59" s="513"/>
      <c r="I59" s="540"/>
      <c r="J59" s="512"/>
      <c r="K59" s="513"/>
      <c r="L59" s="513"/>
      <c r="M59" s="513"/>
      <c r="N59" s="513"/>
      <c r="O59" s="513"/>
      <c r="P59" s="514"/>
    </row>
    <row r="60" spans="1:16" hidden="1" outlineLevel="1" x14ac:dyDescent="0.35">
      <c r="A60" s="519"/>
      <c r="B60" s="129" t="s">
        <v>60</v>
      </c>
      <c r="C60" s="512"/>
      <c r="D60" s="513"/>
      <c r="E60" s="513"/>
      <c r="F60" s="513"/>
      <c r="G60" s="513"/>
      <c r="H60" s="513"/>
      <c r="I60" s="540"/>
      <c r="J60" s="512"/>
      <c r="K60" s="513"/>
      <c r="L60" s="513"/>
      <c r="M60" s="513"/>
      <c r="N60" s="513"/>
      <c r="O60" s="513"/>
      <c r="P60" s="514"/>
    </row>
    <row r="61" spans="1:16" hidden="1" outlineLevel="1" x14ac:dyDescent="0.35">
      <c r="A61" s="520"/>
      <c r="B61" s="133" t="s">
        <v>61</v>
      </c>
      <c r="C61" s="512"/>
      <c r="D61" s="513"/>
      <c r="E61" s="513"/>
      <c r="F61" s="513"/>
      <c r="G61" s="513"/>
      <c r="H61" s="513"/>
      <c r="I61" s="540"/>
      <c r="J61" s="512"/>
      <c r="K61" s="513"/>
      <c r="L61" s="513"/>
      <c r="M61" s="513"/>
      <c r="N61" s="513"/>
      <c r="O61" s="513"/>
      <c r="P61" s="514"/>
    </row>
    <row r="62" spans="1:16" ht="50" hidden="1" outlineLevel="1" x14ac:dyDescent="0.35">
      <c r="A62" s="518" t="s">
        <v>62</v>
      </c>
      <c r="B62" s="132" t="s">
        <v>63</v>
      </c>
      <c r="C62" s="512"/>
      <c r="D62" s="513"/>
      <c r="E62" s="513"/>
      <c r="F62" s="513"/>
      <c r="G62" s="513"/>
      <c r="H62" s="513"/>
      <c r="I62" s="540"/>
      <c r="J62" s="512"/>
      <c r="K62" s="513"/>
      <c r="L62" s="513"/>
      <c r="M62" s="513"/>
      <c r="N62" s="513"/>
      <c r="O62" s="513"/>
      <c r="P62" s="514"/>
    </row>
    <row r="63" spans="1:16" ht="25" hidden="1" outlineLevel="1" x14ac:dyDescent="0.35">
      <c r="A63" s="519"/>
      <c r="B63" s="129" t="s">
        <v>64</v>
      </c>
      <c r="C63" s="512"/>
      <c r="D63" s="513"/>
      <c r="E63" s="513"/>
      <c r="F63" s="513"/>
      <c r="G63" s="513"/>
      <c r="H63" s="513"/>
      <c r="I63" s="540"/>
      <c r="J63" s="512"/>
      <c r="K63" s="513"/>
      <c r="L63" s="513"/>
      <c r="M63" s="513"/>
      <c r="N63" s="513"/>
      <c r="O63" s="513"/>
      <c r="P63" s="514"/>
    </row>
    <row r="64" spans="1:16" ht="25" hidden="1" outlineLevel="1" x14ac:dyDescent="0.35">
      <c r="A64" s="519"/>
      <c r="B64" s="129" t="s">
        <v>65</v>
      </c>
      <c r="C64" s="512"/>
      <c r="D64" s="513"/>
      <c r="E64" s="513"/>
      <c r="F64" s="513"/>
      <c r="G64" s="513"/>
      <c r="H64" s="513"/>
      <c r="I64" s="540"/>
      <c r="J64" s="512"/>
      <c r="K64" s="513"/>
      <c r="L64" s="513"/>
      <c r="M64" s="513"/>
      <c r="N64" s="513"/>
      <c r="O64" s="513"/>
      <c r="P64" s="514"/>
    </row>
    <row r="65" spans="1:16" hidden="1" outlineLevel="1" x14ac:dyDescent="0.35">
      <c r="A65" s="520"/>
      <c r="B65" s="133" t="s">
        <v>66</v>
      </c>
      <c r="C65" s="512"/>
      <c r="D65" s="513"/>
      <c r="E65" s="513"/>
      <c r="F65" s="513"/>
      <c r="G65" s="513"/>
      <c r="H65" s="513"/>
      <c r="I65" s="540"/>
      <c r="J65" s="512"/>
      <c r="K65" s="513"/>
      <c r="L65" s="513"/>
      <c r="M65" s="513"/>
      <c r="N65" s="513"/>
      <c r="O65" s="513"/>
      <c r="P65" s="514"/>
    </row>
    <row r="66" spans="1:16" ht="25" hidden="1" outlineLevel="1" x14ac:dyDescent="0.35">
      <c r="A66" s="519" t="s">
        <v>67</v>
      </c>
      <c r="B66" s="129" t="s">
        <v>68</v>
      </c>
      <c r="C66" s="512"/>
      <c r="D66" s="513"/>
      <c r="E66" s="513"/>
      <c r="F66" s="513"/>
      <c r="G66" s="513"/>
      <c r="H66" s="513"/>
      <c r="I66" s="540"/>
      <c r="J66" s="512"/>
      <c r="K66" s="513"/>
      <c r="L66" s="513"/>
      <c r="M66" s="513"/>
      <c r="N66" s="513"/>
      <c r="O66" s="513"/>
      <c r="P66" s="514"/>
    </row>
    <row r="67" spans="1:16" hidden="1" outlineLevel="1" x14ac:dyDescent="0.35">
      <c r="A67" s="519"/>
      <c r="B67" s="129" t="s">
        <v>69</v>
      </c>
      <c r="C67" s="512"/>
      <c r="D67" s="513"/>
      <c r="E67" s="513"/>
      <c r="F67" s="513"/>
      <c r="G67" s="513"/>
      <c r="H67" s="513"/>
      <c r="I67" s="540"/>
      <c r="J67" s="512"/>
      <c r="K67" s="513"/>
      <c r="L67" s="513"/>
      <c r="M67" s="513"/>
      <c r="N67" s="513"/>
      <c r="O67" s="513"/>
      <c r="P67" s="514"/>
    </row>
    <row r="68" spans="1:16" hidden="1" outlineLevel="1" x14ac:dyDescent="0.35">
      <c r="A68" s="519"/>
      <c r="B68" s="129" t="s">
        <v>70</v>
      </c>
      <c r="C68" s="512"/>
      <c r="D68" s="513"/>
      <c r="E68" s="513"/>
      <c r="F68" s="513"/>
      <c r="G68" s="513"/>
      <c r="H68" s="513"/>
      <c r="I68" s="540"/>
      <c r="J68" s="512"/>
      <c r="K68" s="513"/>
      <c r="L68" s="513"/>
      <c r="M68" s="513"/>
      <c r="N68" s="513"/>
      <c r="O68" s="513"/>
      <c r="P68" s="514"/>
    </row>
    <row r="69" spans="1:16" hidden="1" outlineLevel="1" x14ac:dyDescent="0.35">
      <c r="A69" s="519"/>
      <c r="B69" s="129" t="s">
        <v>71</v>
      </c>
      <c r="C69" s="512"/>
      <c r="D69" s="513"/>
      <c r="E69" s="513"/>
      <c r="F69" s="513"/>
      <c r="G69" s="513"/>
      <c r="H69" s="513"/>
      <c r="I69" s="540"/>
      <c r="J69" s="512"/>
      <c r="K69" s="513"/>
      <c r="L69" s="513"/>
      <c r="M69" s="513"/>
      <c r="N69" s="513"/>
      <c r="O69" s="513"/>
      <c r="P69" s="514"/>
    </row>
    <row r="70" spans="1:16" hidden="1" outlineLevel="1" x14ac:dyDescent="0.35">
      <c r="A70" s="519"/>
      <c r="B70" s="129" t="s">
        <v>72</v>
      </c>
      <c r="C70" s="512"/>
      <c r="D70" s="513"/>
      <c r="E70" s="513"/>
      <c r="F70" s="513"/>
      <c r="G70" s="513"/>
      <c r="H70" s="513"/>
      <c r="I70" s="540"/>
      <c r="J70" s="512"/>
      <c r="K70" s="513"/>
      <c r="L70" s="513"/>
      <c r="M70" s="513"/>
      <c r="N70" s="513"/>
      <c r="O70" s="513"/>
      <c r="P70" s="514"/>
    </row>
    <row r="71" spans="1:16" ht="35.25" hidden="1" customHeight="1" outlineLevel="1" x14ac:dyDescent="0.35">
      <c r="A71" s="519"/>
      <c r="B71" s="129" t="s">
        <v>73</v>
      </c>
      <c r="C71" s="512"/>
      <c r="D71" s="513"/>
      <c r="E71" s="513"/>
      <c r="F71" s="513"/>
      <c r="G71" s="513"/>
      <c r="H71" s="513"/>
      <c r="I71" s="540"/>
      <c r="J71" s="512"/>
      <c r="K71" s="513"/>
      <c r="L71" s="513"/>
      <c r="M71" s="513"/>
      <c r="N71" s="513"/>
      <c r="O71" s="513"/>
      <c r="P71" s="514"/>
    </row>
    <row r="72" spans="1:16" hidden="1" outlineLevel="1" x14ac:dyDescent="0.35">
      <c r="A72" s="518" t="s">
        <v>74</v>
      </c>
      <c r="B72" s="132" t="s">
        <v>75</v>
      </c>
      <c r="C72" s="512"/>
      <c r="D72" s="513"/>
      <c r="E72" s="513"/>
      <c r="F72" s="513"/>
      <c r="G72" s="513"/>
      <c r="H72" s="513"/>
      <c r="I72" s="540"/>
      <c r="J72" s="512"/>
      <c r="K72" s="513"/>
      <c r="L72" s="513"/>
      <c r="M72" s="513"/>
      <c r="N72" s="513"/>
      <c r="O72" s="513"/>
      <c r="P72" s="514"/>
    </row>
    <row r="73" spans="1:16" hidden="1" outlineLevel="1" x14ac:dyDescent="0.35">
      <c r="A73" s="520"/>
      <c r="B73" s="133" t="s">
        <v>76</v>
      </c>
      <c r="C73" s="512"/>
      <c r="D73" s="513"/>
      <c r="E73" s="513"/>
      <c r="F73" s="513"/>
      <c r="G73" s="513"/>
      <c r="H73" s="513"/>
      <c r="I73" s="540"/>
      <c r="J73" s="512"/>
      <c r="K73" s="513"/>
      <c r="L73" s="513"/>
      <c r="M73" s="513"/>
      <c r="N73" s="513"/>
      <c r="O73" s="513"/>
      <c r="P73" s="514"/>
    </row>
    <row r="74" spans="1:16" hidden="1" outlineLevel="1" x14ac:dyDescent="0.35">
      <c r="A74" s="519" t="s">
        <v>77</v>
      </c>
      <c r="B74" s="129" t="s">
        <v>78</v>
      </c>
      <c r="C74" s="512"/>
      <c r="D74" s="513"/>
      <c r="E74" s="513"/>
      <c r="F74" s="513"/>
      <c r="G74" s="513"/>
      <c r="H74" s="513"/>
      <c r="I74" s="540"/>
      <c r="J74" s="512"/>
      <c r="K74" s="513"/>
      <c r="L74" s="513"/>
      <c r="M74" s="513"/>
      <c r="N74" s="513"/>
      <c r="O74" s="513"/>
      <c r="P74" s="514"/>
    </row>
    <row r="75" spans="1:16" hidden="1" outlineLevel="1" x14ac:dyDescent="0.35">
      <c r="A75" s="519"/>
      <c r="B75" s="129" t="s">
        <v>79</v>
      </c>
      <c r="C75" s="512"/>
      <c r="D75" s="513"/>
      <c r="E75" s="513"/>
      <c r="F75" s="513"/>
      <c r="G75" s="513"/>
      <c r="H75" s="513"/>
      <c r="I75" s="540"/>
      <c r="J75" s="512"/>
      <c r="K75" s="513"/>
      <c r="L75" s="513"/>
      <c r="M75" s="513"/>
      <c r="N75" s="513"/>
      <c r="O75" s="513"/>
      <c r="P75" s="514"/>
    </row>
    <row r="76" spans="1:16" hidden="1" outlineLevel="1" x14ac:dyDescent="0.35">
      <c r="A76" s="519"/>
      <c r="B76" s="129" t="s">
        <v>80</v>
      </c>
      <c r="C76" s="512"/>
      <c r="D76" s="513"/>
      <c r="E76" s="513"/>
      <c r="F76" s="513"/>
      <c r="G76" s="513"/>
      <c r="H76" s="513"/>
      <c r="I76" s="540"/>
      <c r="J76" s="512"/>
      <c r="K76" s="513"/>
      <c r="L76" s="513"/>
      <c r="M76" s="513"/>
      <c r="N76" s="513"/>
      <c r="O76" s="513"/>
      <c r="P76" s="514"/>
    </row>
    <row r="77" spans="1:16" ht="37.5" hidden="1" outlineLevel="1" x14ac:dyDescent="0.35">
      <c r="A77" s="519"/>
      <c r="B77" s="129" t="s">
        <v>81</v>
      </c>
      <c r="C77" s="512"/>
      <c r="D77" s="513"/>
      <c r="E77" s="513"/>
      <c r="F77" s="513"/>
      <c r="G77" s="513"/>
      <c r="H77" s="513"/>
      <c r="I77" s="540"/>
      <c r="J77" s="512"/>
      <c r="K77" s="513"/>
      <c r="L77" s="513"/>
      <c r="M77" s="513"/>
      <c r="N77" s="513"/>
      <c r="O77" s="513"/>
      <c r="P77" s="514"/>
    </row>
    <row r="78" spans="1:16" hidden="1" outlineLevel="1" x14ac:dyDescent="0.35">
      <c r="A78" s="519"/>
      <c r="B78" s="129" t="s">
        <v>82</v>
      </c>
      <c r="C78" s="512"/>
      <c r="D78" s="513"/>
      <c r="E78" s="513"/>
      <c r="F78" s="513"/>
      <c r="G78" s="513"/>
      <c r="H78" s="513"/>
      <c r="I78" s="540"/>
      <c r="J78" s="512"/>
      <c r="K78" s="513"/>
      <c r="L78" s="513"/>
      <c r="M78" s="513"/>
      <c r="N78" s="513"/>
      <c r="O78" s="513"/>
      <c r="P78" s="514"/>
    </row>
    <row r="79" spans="1:16" ht="15" hidden="1" outlineLevel="1" thickBot="1" x14ac:dyDescent="0.4">
      <c r="A79" s="521"/>
      <c r="B79" s="130" t="s">
        <v>83</v>
      </c>
      <c r="C79" s="515"/>
      <c r="D79" s="516"/>
      <c r="E79" s="516"/>
      <c r="F79" s="516"/>
      <c r="G79" s="516"/>
      <c r="H79" s="516"/>
      <c r="I79" s="541"/>
      <c r="J79" s="515"/>
      <c r="K79" s="516"/>
      <c r="L79" s="516"/>
      <c r="M79" s="516"/>
      <c r="N79" s="516"/>
      <c r="O79" s="516"/>
      <c r="P79" s="517"/>
    </row>
    <row r="80" spans="1:16" ht="28.9" customHeight="1" collapsed="1" thickBot="1" x14ac:dyDescent="0.4">
      <c r="A80" s="534" t="s">
        <v>126</v>
      </c>
      <c r="B80" s="539"/>
      <c r="C80" s="205">
        <v>5</v>
      </c>
      <c r="D80" s="197">
        <f>IF(E80&lt;&gt;"",E$12*C80,IF(F80&lt;&gt;"",F$12*C80,IF(G80&lt;&gt;"",G$12*C80,IF(H80&lt;&gt;"",H$12*C80,IF(I80&lt;&gt;"",I$12*C80,0)))))</f>
        <v>0</v>
      </c>
      <c r="E80" s="202"/>
      <c r="F80" s="208"/>
      <c r="G80" s="202"/>
      <c r="H80" s="202"/>
      <c r="I80" s="200"/>
      <c r="J80" s="205">
        <v>12</v>
      </c>
      <c r="K80" s="197">
        <f>IF(L80&lt;&gt;"",L$12*J80,IF(M80&lt;&gt;"",M$12*J80,IF(N80&lt;&gt;"",N$12*J80,IF(O80&lt;&gt;"",O$12*J80,IF(P80&lt;&gt;"",P$12*J80,0)))))</f>
        <v>0</v>
      </c>
      <c r="L80" s="202"/>
      <c r="M80" s="202"/>
      <c r="N80" s="202"/>
      <c r="O80" s="202"/>
      <c r="P80" s="204"/>
    </row>
    <row r="81" spans="1:16" hidden="1" outlineLevel="1" x14ac:dyDescent="0.35">
      <c r="A81" s="485" t="s">
        <v>84</v>
      </c>
      <c r="B81" s="134" t="s">
        <v>85</v>
      </c>
      <c r="C81" s="512"/>
      <c r="D81" s="513"/>
      <c r="E81" s="513"/>
      <c r="F81" s="513"/>
      <c r="G81" s="513"/>
      <c r="H81" s="513"/>
      <c r="I81" s="540"/>
      <c r="J81" s="512"/>
      <c r="K81" s="513"/>
      <c r="L81" s="513"/>
      <c r="M81" s="513"/>
      <c r="N81" s="513"/>
      <c r="O81" s="513"/>
      <c r="P81" s="514"/>
    </row>
    <row r="82" spans="1:16" ht="25" hidden="1" outlineLevel="1" x14ac:dyDescent="0.35">
      <c r="A82" s="485"/>
      <c r="B82" s="134" t="s">
        <v>86</v>
      </c>
      <c r="C82" s="512"/>
      <c r="D82" s="513"/>
      <c r="E82" s="513"/>
      <c r="F82" s="513"/>
      <c r="G82" s="513"/>
      <c r="H82" s="513"/>
      <c r="I82" s="540"/>
      <c r="J82" s="512"/>
      <c r="K82" s="513"/>
      <c r="L82" s="513"/>
      <c r="M82" s="513"/>
      <c r="N82" s="513"/>
      <c r="O82" s="513"/>
      <c r="P82" s="514"/>
    </row>
    <row r="83" spans="1:16" ht="25" hidden="1" outlineLevel="1" x14ac:dyDescent="0.35">
      <c r="A83" s="485"/>
      <c r="B83" s="134" t="s">
        <v>87</v>
      </c>
      <c r="C83" s="512"/>
      <c r="D83" s="513"/>
      <c r="E83" s="513"/>
      <c r="F83" s="513"/>
      <c r="G83" s="513"/>
      <c r="H83" s="513"/>
      <c r="I83" s="540"/>
      <c r="J83" s="512"/>
      <c r="K83" s="513"/>
      <c r="L83" s="513"/>
      <c r="M83" s="513"/>
      <c r="N83" s="513"/>
      <c r="O83" s="513"/>
      <c r="P83" s="514"/>
    </row>
    <row r="84" spans="1:16" hidden="1" outlineLevel="1" x14ac:dyDescent="0.35">
      <c r="A84" s="485"/>
      <c r="B84" s="134" t="s">
        <v>88</v>
      </c>
      <c r="C84" s="512"/>
      <c r="D84" s="513"/>
      <c r="E84" s="513"/>
      <c r="F84" s="513"/>
      <c r="G84" s="513"/>
      <c r="H84" s="513"/>
      <c r="I84" s="540"/>
      <c r="J84" s="512"/>
      <c r="K84" s="513"/>
      <c r="L84" s="513"/>
      <c r="M84" s="513"/>
      <c r="N84" s="513"/>
      <c r="O84" s="513"/>
      <c r="P84" s="514"/>
    </row>
    <row r="85" spans="1:16" ht="25" hidden="1" outlineLevel="1" x14ac:dyDescent="0.35">
      <c r="A85" s="484" t="s">
        <v>89</v>
      </c>
      <c r="B85" s="135" t="s">
        <v>90</v>
      </c>
      <c r="C85" s="512"/>
      <c r="D85" s="513"/>
      <c r="E85" s="513"/>
      <c r="F85" s="513"/>
      <c r="G85" s="513"/>
      <c r="H85" s="513"/>
      <c r="I85" s="540"/>
      <c r="J85" s="512"/>
      <c r="K85" s="513"/>
      <c r="L85" s="513"/>
      <c r="M85" s="513"/>
      <c r="N85" s="513"/>
      <c r="O85" s="513"/>
      <c r="P85" s="514"/>
    </row>
    <row r="86" spans="1:16" hidden="1" outlineLevel="1" x14ac:dyDescent="0.35">
      <c r="A86" s="485"/>
      <c r="B86" s="134" t="s">
        <v>91</v>
      </c>
      <c r="C86" s="512"/>
      <c r="D86" s="513"/>
      <c r="E86" s="513"/>
      <c r="F86" s="513"/>
      <c r="G86" s="513"/>
      <c r="H86" s="513"/>
      <c r="I86" s="540"/>
      <c r="J86" s="512"/>
      <c r="K86" s="513"/>
      <c r="L86" s="513"/>
      <c r="M86" s="513"/>
      <c r="N86" s="513"/>
      <c r="O86" s="513"/>
      <c r="P86" s="514"/>
    </row>
    <row r="87" spans="1:16" hidden="1" outlineLevel="1" x14ac:dyDescent="0.35">
      <c r="A87" s="485"/>
      <c r="B87" s="134" t="s">
        <v>92</v>
      </c>
      <c r="C87" s="512"/>
      <c r="D87" s="513"/>
      <c r="E87" s="513"/>
      <c r="F87" s="513"/>
      <c r="G87" s="513"/>
      <c r="H87" s="513"/>
      <c r="I87" s="540"/>
      <c r="J87" s="512"/>
      <c r="K87" s="513"/>
      <c r="L87" s="513"/>
      <c r="M87" s="513"/>
      <c r="N87" s="513"/>
      <c r="O87" s="513"/>
      <c r="P87" s="514"/>
    </row>
    <row r="88" spans="1:16" ht="25" hidden="1" outlineLevel="1" x14ac:dyDescent="0.35">
      <c r="A88" s="485"/>
      <c r="B88" s="134" t="s">
        <v>93</v>
      </c>
      <c r="C88" s="512"/>
      <c r="D88" s="513"/>
      <c r="E88" s="513"/>
      <c r="F88" s="513"/>
      <c r="G88" s="513"/>
      <c r="H88" s="513"/>
      <c r="I88" s="540"/>
      <c r="J88" s="512"/>
      <c r="K88" s="513"/>
      <c r="L88" s="513"/>
      <c r="M88" s="513"/>
      <c r="N88" s="513"/>
      <c r="O88" s="513"/>
      <c r="P88" s="514"/>
    </row>
    <row r="89" spans="1:16" ht="25" hidden="1" outlineLevel="1" x14ac:dyDescent="0.35">
      <c r="A89" s="485"/>
      <c r="B89" s="134" t="s">
        <v>94</v>
      </c>
      <c r="C89" s="512"/>
      <c r="D89" s="513"/>
      <c r="E89" s="513"/>
      <c r="F89" s="513"/>
      <c r="G89" s="513"/>
      <c r="H89" s="513"/>
      <c r="I89" s="540"/>
      <c r="J89" s="512"/>
      <c r="K89" s="513"/>
      <c r="L89" s="513"/>
      <c r="M89" s="513"/>
      <c r="N89" s="513"/>
      <c r="O89" s="513"/>
      <c r="P89" s="514"/>
    </row>
    <row r="90" spans="1:16" ht="25" hidden="1" outlineLevel="1" x14ac:dyDescent="0.35">
      <c r="A90" s="485"/>
      <c r="B90" s="134" t="s">
        <v>95</v>
      </c>
      <c r="C90" s="512"/>
      <c r="D90" s="513"/>
      <c r="E90" s="513"/>
      <c r="F90" s="513"/>
      <c r="G90" s="513"/>
      <c r="H90" s="513"/>
      <c r="I90" s="540"/>
      <c r="J90" s="512"/>
      <c r="K90" s="513"/>
      <c r="L90" s="513"/>
      <c r="M90" s="513"/>
      <c r="N90" s="513"/>
      <c r="O90" s="513"/>
      <c r="P90" s="514"/>
    </row>
    <row r="91" spans="1:16" hidden="1" outlineLevel="1" x14ac:dyDescent="0.35">
      <c r="A91" s="487"/>
      <c r="B91" s="136" t="s">
        <v>96</v>
      </c>
      <c r="C91" s="512"/>
      <c r="D91" s="513"/>
      <c r="E91" s="513"/>
      <c r="F91" s="513"/>
      <c r="G91" s="513"/>
      <c r="H91" s="513"/>
      <c r="I91" s="540"/>
      <c r="J91" s="512"/>
      <c r="K91" s="513"/>
      <c r="L91" s="513"/>
      <c r="M91" s="513"/>
      <c r="N91" s="513"/>
      <c r="O91" s="513"/>
      <c r="P91" s="514"/>
    </row>
    <row r="92" spans="1:16" ht="42.75" hidden="1" customHeight="1" outlineLevel="1" x14ac:dyDescent="0.35">
      <c r="A92" s="484" t="s">
        <v>97</v>
      </c>
      <c r="B92" s="134" t="s">
        <v>98</v>
      </c>
      <c r="C92" s="512"/>
      <c r="D92" s="513"/>
      <c r="E92" s="513"/>
      <c r="F92" s="513"/>
      <c r="G92" s="513"/>
      <c r="H92" s="513"/>
      <c r="I92" s="540"/>
      <c r="J92" s="512"/>
      <c r="K92" s="513"/>
      <c r="L92" s="513"/>
      <c r="M92" s="513"/>
      <c r="N92" s="513"/>
      <c r="O92" s="513"/>
      <c r="P92" s="514"/>
    </row>
    <row r="93" spans="1:16" ht="25" hidden="1" outlineLevel="1" x14ac:dyDescent="0.35">
      <c r="A93" s="485"/>
      <c r="B93" s="134" t="s">
        <v>99</v>
      </c>
      <c r="C93" s="512"/>
      <c r="D93" s="513"/>
      <c r="E93" s="513"/>
      <c r="F93" s="513"/>
      <c r="G93" s="513"/>
      <c r="H93" s="513"/>
      <c r="I93" s="540"/>
      <c r="J93" s="512"/>
      <c r="K93" s="513"/>
      <c r="L93" s="513"/>
      <c r="M93" s="513"/>
      <c r="N93" s="513"/>
      <c r="O93" s="513"/>
      <c r="P93" s="514"/>
    </row>
    <row r="94" spans="1:16" ht="25" hidden="1" outlineLevel="1" x14ac:dyDescent="0.35">
      <c r="A94" s="485"/>
      <c r="B94" s="134" t="s">
        <v>100</v>
      </c>
      <c r="C94" s="512"/>
      <c r="D94" s="513"/>
      <c r="E94" s="513"/>
      <c r="F94" s="513"/>
      <c r="G94" s="513"/>
      <c r="H94" s="513"/>
      <c r="I94" s="540"/>
      <c r="J94" s="512"/>
      <c r="K94" s="513"/>
      <c r="L94" s="513"/>
      <c r="M94" s="513"/>
      <c r="N94" s="513"/>
      <c r="O94" s="513"/>
      <c r="P94" s="514"/>
    </row>
    <row r="95" spans="1:16" ht="25.5" hidden="1" outlineLevel="1" thickBot="1" x14ac:dyDescent="0.4">
      <c r="A95" s="486"/>
      <c r="B95" s="137" t="s">
        <v>101</v>
      </c>
      <c r="C95" s="515"/>
      <c r="D95" s="516"/>
      <c r="E95" s="516"/>
      <c r="F95" s="516"/>
      <c r="G95" s="516"/>
      <c r="H95" s="516"/>
      <c r="I95" s="541"/>
      <c r="J95" s="515"/>
      <c r="K95" s="516"/>
      <c r="L95" s="516"/>
      <c r="M95" s="516"/>
      <c r="N95" s="516"/>
      <c r="O95" s="516"/>
      <c r="P95" s="517"/>
    </row>
    <row r="96" spans="1:16" ht="28.9" customHeight="1" x14ac:dyDescent="0.35">
      <c r="A96" s="542" t="s">
        <v>127</v>
      </c>
      <c r="B96" s="543"/>
      <c r="C96" s="172">
        <v>2</v>
      </c>
      <c r="D96" s="171">
        <f>IF(E96&lt;&gt;"",E$12*C96,IF(F96&lt;&gt;"",F$12*C96,IF(G96&lt;&gt;"",G$12*C96,IF(H96&lt;&gt;"",H$12*C96,IF(I96&lt;&gt;"",I$12*C96,0)))))</f>
        <v>0</v>
      </c>
      <c r="E96" s="175"/>
      <c r="F96" s="175"/>
      <c r="G96" s="175"/>
      <c r="H96" s="175"/>
      <c r="I96" s="174"/>
      <c r="J96" s="173">
        <v>4</v>
      </c>
      <c r="K96" s="171">
        <f>IF(L96&lt;&gt;"",L$12*J96,IF(M96&lt;&gt;"",M$12*J96,IF(N96&lt;&gt;"",N$12*J96,IF(O96&lt;&gt;"",O$12*J96,IF(P96&lt;&gt;"",P$12*J96,0)))))</f>
        <v>0</v>
      </c>
      <c r="L96" s="175"/>
      <c r="M96" s="175"/>
      <c r="N96" s="175"/>
      <c r="O96" s="175"/>
      <c r="P96" s="176"/>
    </row>
    <row r="97" spans="1:16" outlineLevel="1" x14ac:dyDescent="0.35">
      <c r="A97" s="498"/>
      <c r="B97" s="129" t="s">
        <v>102</v>
      </c>
      <c r="C97" s="544"/>
      <c r="D97" s="545"/>
      <c r="E97" s="545"/>
      <c r="F97" s="545"/>
      <c r="G97" s="545"/>
      <c r="H97" s="545"/>
      <c r="I97" s="546"/>
      <c r="J97" s="544"/>
      <c r="K97" s="545"/>
      <c r="L97" s="545"/>
      <c r="M97" s="545"/>
      <c r="N97" s="545"/>
      <c r="O97" s="545"/>
      <c r="P97" s="547"/>
    </row>
    <row r="98" spans="1:16" outlineLevel="1" x14ac:dyDescent="0.35">
      <c r="A98" s="498"/>
      <c r="B98" s="129" t="s">
        <v>103</v>
      </c>
      <c r="C98" s="512"/>
      <c r="D98" s="513"/>
      <c r="E98" s="513"/>
      <c r="F98" s="513"/>
      <c r="G98" s="513"/>
      <c r="H98" s="513"/>
      <c r="I98" s="540"/>
      <c r="J98" s="512"/>
      <c r="K98" s="513"/>
      <c r="L98" s="513"/>
      <c r="M98" s="513"/>
      <c r="N98" s="513"/>
      <c r="O98" s="513"/>
      <c r="P98" s="514"/>
    </row>
    <row r="99" spans="1:16" outlineLevel="1" x14ac:dyDescent="0.35">
      <c r="A99" s="498"/>
      <c r="B99" s="129" t="s">
        <v>104</v>
      </c>
      <c r="C99" s="512"/>
      <c r="D99" s="513"/>
      <c r="E99" s="513"/>
      <c r="F99" s="513"/>
      <c r="G99" s="513"/>
      <c r="H99" s="513"/>
      <c r="I99" s="540"/>
      <c r="J99" s="512"/>
      <c r="K99" s="513"/>
      <c r="L99" s="513"/>
      <c r="M99" s="513"/>
      <c r="N99" s="513"/>
      <c r="O99" s="513"/>
      <c r="P99" s="514"/>
    </row>
    <row r="100" spans="1:16" outlineLevel="1" x14ac:dyDescent="0.35">
      <c r="A100" s="498"/>
      <c r="B100" s="129" t="s">
        <v>105</v>
      </c>
      <c r="C100" s="512"/>
      <c r="D100" s="513"/>
      <c r="E100" s="513"/>
      <c r="F100" s="513"/>
      <c r="G100" s="513"/>
      <c r="H100" s="513"/>
      <c r="I100" s="540"/>
      <c r="J100" s="512"/>
      <c r="K100" s="513"/>
      <c r="L100" s="513"/>
      <c r="M100" s="513"/>
      <c r="N100" s="513"/>
      <c r="O100" s="513"/>
      <c r="P100" s="514"/>
    </row>
    <row r="101" spans="1:16" outlineLevel="1" x14ac:dyDescent="0.35">
      <c r="A101" s="498"/>
      <c r="B101" s="138" t="s">
        <v>106</v>
      </c>
      <c r="C101" s="512"/>
      <c r="D101" s="513"/>
      <c r="E101" s="513"/>
      <c r="F101" s="513"/>
      <c r="G101" s="513"/>
      <c r="H101" s="513"/>
      <c r="I101" s="540"/>
      <c r="J101" s="512"/>
      <c r="K101" s="513"/>
      <c r="L101" s="513"/>
      <c r="M101" s="513"/>
      <c r="N101" s="513"/>
      <c r="O101" s="513"/>
      <c r="P101" s="514"/>
    </row>
    <row r="102" spans="1:16" outlineLevel="1" x14ac:dyDescent="0.35">
      <c r="A102" s="498"/>
      <c r="B102" s="138" t="s">
        <v>107</v>
      </c>
      <c r="C102" s="512"/>
      <c r="D102" s="513"/>
      <c r="E102" s="513"/>
      <c r="F102" s="513"/>
      <c r="G102" s="513"/>
      <c r="H102" s="513"/>
      <c r="I102" s="540"/>
      <c r="J102" s="512"/>
      <c r="K102" s="513"/>
      <c r="L102" s="513"/>
      <c r="M102" s="513"/>
      <c r="N102" s="513"/>
      <c r="O102" s="513"/>
      <c r="P102" s="514"/>
    </row>
    <row r="103" spans="1:16" ht="15" outlineLevel="1" thickBot="1" x14ac:dyDescent="0.4">
      <c r="A103" s="499"/>
      <c r="B103" s="139" t="s">
        <v>108</v>
      </c>
      <c r="C103" s="515"/>
      <c r="D103" s="516"/>
      <c r="E103" s="516"/>
      <c r="F103" s="516"/>
      <c r="G103" s="516"/>
      <c r="H103" s="516"/>
      <c r="I103" s="541"/>
      <c r="J103" s="515"/>
      <c r="K103" s="516"/>
      <c r="L103" s="516"/>
      <c r="M103" s="516"/>
      <c r="N103" s="516"/>
      <c r="O103" s="516"/>
      <c r="P103" s="517"/>
    </row>
    <row r="104" spans="1:16" ht="5.5" customHeight="1" thickBot="1" x14ac:dyDescent="0.4">
      <c r="A104" s="51"/>
      <c r="B104" s="52"/>
      <c r="C104" s="53"/>
      <c r="D104" s="54"/>
      <c r="E104" s="55"/>
      <c r="F104" s="55"/>
      <c r="G104" s="55"/>
      <c r="H104" s="55"/>
      <c r="I104" s="55"/>
      <c r="J104" s="56"/>
      <c r="K104" s="54"/>
      <c r="L104" s="55"/>
      <c r="M104" s="55"/>
      <c r="N104" s="55"/>
      <c r="O104" s="55"/>
      <c r="P104" s="55"/>
    </row>
    <row r="105" spans="1:16" ht="21" customHeight="1" x14ac:dyDescent="0.35">
      <c r="A105" s="490" t="s">
        <v>109</v>
      </c>
      <c r="B105" s="491"/>
      <c r="C105" s="57">
        <f>SUM(C14:C103)</f>
        <v>20</v>
      </c>
      <c r="D105" s="58">
        <f>SUM(D14:D103)</f>
        <v>0</v>
      </c>
      <c r="E105" s="508"/>
      <c r="F105" s="508"/>
      <c r="G105" s="508"/>
      <c r="H105" s="508"/>
      <c r="I105" s="509"/>
      <c r="J105" s="57">
        <f>SUM(J14:J103)</f>
        <v>40</v>
      </c>
      <c r="K105" s="58">
        <f>SUM(K14:K103)</f>
        <v>0</v>
      </c>
      <c r="L105" s="502"/>
      <c r="M105" s="502"/>
      <c r="N105" s="502"/>
      <c r="O105" s="502"/>
      <c r="P105" s="503"/>
    </row>
    <row r="106" spans="1:16" ht="21" customHeight="1" thickBot="1" x14ac:dyDescent="0.4">
      <c r="A106" s="492" t="s">
        <v>461</v>
      </c>
      <c r="B106" s="493"/>
      <c r="C106" s="59">
        <v>20</v>
      </c>
      <c r="D106" s="222">
        <f>'E31-Dossier'!G25</f>
        <v>0</v>
      </c>
      <c r="E106" s="508"/>
      <c r="F106" s="508"/>
      <c r="G106" s="508"/>
      <c r="H106" s="508"/>
      <c r="I106" s="509"/>
      <c r="J106" s="494"/>
      <c r="K106" s="495"/>
      <c r="L106" s="504"/>
      <c r="M106" s="504"/>
      <c r="N106" s="504"/>
      <c r="O106" s="504"/>
      <c r="P106" s="505"/>
    </row>
    <row r="107" spans="1:16" ht="21" customHeight="1" thickTop="1" thickBot="1" x14ac:dyDescent="0.4">
      <c r="A107" s="482" t="s">
        <v>110</v>
      </c>
      <c r="B107" s="483"/>
      <c r="C107" s="60">
        <v>80</v>
      </c>
      <c r="D107" s="61">
        <f>D105+D106+K105</f>
        <v>0</v>
      </c>
      <c r="E107" s="510"/>
      <c r="F107" s="510"/>
      <c r="G107" s="510"/>
      <c r="H107" s="510"/>
      <c r="I107" s="511"/>
      <c r="J107" s="496"/>
      <c r="K107" s="497"/>
      <c r="L107" s="506"/>
      <c r="M107" s="506"/>
      <c r="N107" s="506"/>
      <c r="O107" s="506"/>
      <c r="P107" s="507"/>
    </row>
    <row r="108" spans="1:16" ht="4.9000000000000004" customHeight="1" thickBot="1" x14ac:dyDescent="0.4">
      <c r="A108" s="62"/>
      <c r="B108" s="63"/>
      <c r="C108" s="64"/>
      <c r="D108" s="65"/>
      <c r="E108" s="66"/>
      <c r="F108" s="66"/>
      <c r="G108" s="66"/>
      <c r="H108" s="66"/>
      <c r="I108" s="66"/>
      <c r="J108" s="65"/>
      <c r="K108" s="65"/>
      <c r="L108" s="66"/>
      <c r="M108" s="66"/>
      <c r="N108" s="66"/>
      <c r="O108" s="66"/>
      <c r="P108" s="66"/>
    </row>
    <row r="109" spans="1:16" ht="21" customHeight="1" x14ac:dyDescent="0.35">
      <c r="A109" s="458" t="s">
        <v>129</v>
      </c>
      <c r="B109" s="459"/>
      <c r="C109" s="460" t="s">
        <v>292</v>
      </c>
      <c r="D109" s="460"/>
      <c r="E109" s="460"/>
      <c r="F109" s="460"/>
      <c r="G109" s="460"/>
      <c r="H109" s="460"/>
      <c r="I109" s="460"/>
      <c r="J109" s="460"/>
      <c r="K109" s="460"/>
      <c r="L109" s="460"/>
      <c r="M109" s="460"/>
      <c r="N109" s="460"/>
      <c r="O109" s="460"/>
      <c r="P109" s="461"/>
    </row>
    <row r="110" spans="1:16" ht="87" customHeight="1" thickBot="1" x14ac:dyDescent="0.4">
      <c r="A110" s="488"/>
      <c r="B110" s="489"/>
      <c r="C110" s="500"/>
      <c r="D110" s="500"/>
      <c r="E110" s="500"/>
      <c r="F110" s="500"/>
      <c r="G110" s="500"/>
      <c r="H110" s="500"/>
      <c r="I110" s="500"/>
      <c r="J110" s="500"/>
      <c r="K110" s="500"/>
      <c r="L110" s="500"/>
      <c r="M110" s="500"/>
      <c r="N110" s="500"/>
      <c r="O110" s="500"/>
      <c r="P110" s="501"/>
    </row>
    <row r="111" spans="1:16" ht="4.9000000000000004" customHeight="1" x14ac:dyDescent="0.35">
      <c r="A111" s="67"/>
      <c r="B111" s="21"/>
      <c r="C111" s="22"/>
      <c r="D111" s="23"/>
      <c r="E111" s="24"/>
      <c r="F111" s="24"/>
      <c r="G111" s="24"/>
      <c r="H111" s="24"/>
      <c r="I111" s="24"/>
      <c r="J111" s="25"/>
      <c r="K111" s="23"/>
      <c r="L111" s="24"/>
      <c r="M111" s="24"/>
      <c r="N111" s="24"/>
      <c r="O111" s="24"/>
      <c r="P111" s="24"/>
    </row>
    <row r="112" spans="1:16" x14ac:dyDescent="0.35">
      <c r="A112" s="165" t="s">
        <v>451</v>
      </c>
      <c r="B112" s="21"/>
      <c r="C112" s="22"/>
      <c r="D112" s="68"/>
      <c r="E112" s="24"/>
      <c r="F112" s="24"/>
      <c r="G112" s="24"/>
      <c r="H112" s="24"/>
      <c r="I112" s="24"/>
      <c r="J112" s="25"/>
      <c r="K112" s="23"/>
      <c r="L112" s="24"/>
      <c r="M112" s="24"/>
      <c r="N112" s="24"/>
      <c r="O112" s="24"/>
      <c r="P112" s="24"/>
    </row>
    <row r="113" spans="1:16" x14ac:dyDescent="0.35">
      <c r="A113" s="166" t="s">
        <v>456</v>
      </c>
      <c r="B113" s="21"/>
      <c r="C113" s="22"/>
      <c r="D113" s="23"/>
      <c r="E113" s="24"/>
      <c r="F113" s="24"/>
      <c r="G113" s="24"/>
      <c r="H113" s="24"/>
      <c r="I113" s="24"/>
      <c r="J113" s="25"/>
      <c r="K113" s="23"/>
      <c r="L113" s="24"/>
      <c r="M113" s="24"/>
      <c r="N113" s="24"/>
      <c r="O113" s="24"/>
      <c r="P113" s="24"/>
    </row>
    <row r="114" spans="1:16" x14ac:dyDescent="0.35">
      <c r="A114" s="166" t="s">
        <v>453</v>
      </c>
      <c r="B114" s="21"/>
      <c r="C114" s="22"/>
      <c r="D114" s="23"/>
      <c r="E114" s="24"/>
      <c r="F114" s="24"/>
      <c r="G114" s="24"/>
      <c r="H114" s="24"/>
      <c r="I114" s="24"/>
      <c r="J114" s="25"/>
      <c r="K114" s="23"/>
      <c r="L114" s="24"/>
      <c r="M114" s="24"/>
      <c r="N114" s="24"/>
      <c r="O114" s="24"/>
      <c r="P114" s="24"/>
    </row>
    <row r="115" spans="1:16" x14ac:dyDescent="0.35">
      <c r="A115" s="166" t="s">
        <v>448</v>
      </c>
    </row>
    <row r="116" spans="1:16" x14ac:dyDescent="0.35">
      <c r="A116" s="165" t="s">
        <v>457</v>
      </c>
    </row>
  </sheetData>
  <sheetProtection sheet="1" formatRows="0" selectLockedCells="1"/>
  <mergeCells count="69">
    <mergeCell ref="A80:B80"/>
    <mergeCell ref="C81:I95"/>
    <mergeCell ref="J81:P95"/>
    <mergeCell ref="A96:B96"/>
    <mergeCell ref="C97:I103"/>
    <mergeCell ref="J97:P103"/>
    <mergeCell ref="A81:A84"/>
    <mergeCell ref="A51:B51"/>
    <mergeCell ref="C28:I50"/>
    <mergeCell ref="C52:I79"/>
    <mergeCell ref="A15:B15"/>
    <mergeCell ref="A22:B22"/>
    <mergeCell ref="A23:B23"/>
    <mergeCell ref="A24:B24"/>
    <mergeCell ref="A25:B25"/>
    <mergeCell ref="A45:A50"/>
    <mergeCell ref="A41:A44"/>
    <mergeCell ref="A36:A40"/>
    <mergeCell ref="A30:A35"/>
    <mergeCell ref="A53:A55"/>
    <mergeCell ref="A3:B3"/>
    <mergeCell ref="A4:B4"/>
    <mergeCell ref="C10:I10"/>
    <mergeCell ref="J10:P10"/>
    <mergeCell ref="B8:P8"/>
    <mergeCell ref="A14:B14"/>
    <mergeCell ref="C15:I26"/>
    <mergeCell ref="J15:P26"/>
    <mergeCell ref="A28:A29"/>
    <mergeCell ref="A26:B26"/>
    <mergeCell ref="A16:B16"/>
    <mergeCell ref="A17:B17"/>
    <mergeCell ref="A18:B18"/>
    <mergeCell ref="A19:B19"/>
    <mergeCell ref="A20:B20"/>
    <mergeCell ref="A21:B21"/>
    <mergeCell ref="J28:P50"/>
    <mergeCell ref="A27:B27"/>
    <mergeCell ref="J52:P79"/>
    <mergeCell ref="A58:A61"/>
    <mergeCell ref="A56:A57"/>
    <mergeCell ref="A62:A65"/>
    <mergeCell ref="A66:A71"/>
    <mergeCell ref="A74:A79"/>
    <mergeCell ref="A72:A73"/>
    <mergeCell ref="A110:B110"/>
    <mergeCell ref="A105:B105"/>
    <mergeCell ref="A106:B106"/>
    <mergeCell ref="J106:K107"/>
    <mergeCell ref="A97:A103"/>
    <mergeCell ref="C110:P110"/>
    <mergeCell ref="L105:P107"/>
    <mergeCell ref="E105:I107"/>
    <mergeCell ref="C1:I1"/>
    <mergeCell ref="J1:P1"/>
    <mergeCell ref="A109:B109"/>
    <mergeCell ref="C109:P109"/>
    <mergeCell ref="O5:P5"/>
    <mergeCell ref="C5:J5"/>
    <mergeCell ref="C3:P3"/>
    <mergeCell ref="C4:P4"/>
    <mergeCell ref="A1:B1"/>
    <mergeCell ref="C2:P2"/>
    <mergeCell ref="A2:B2"/>
    <mergeCell ref="A5:B5"/>
    <mergeCell ref="B7:P7"/>
    <mergeCell ref="A107:B107"/>
    <mergeCell ref="A92:A95"/>
    <mergeCell ref="A85:A91"/>
  </mergeCells>
  <conditionalFormatting sqref="E14:I14">
    <cfRule type="expression" dxfId="12" priority="2">
      <formula>IF(COUNTA($E14:$I14)&gt;1,TRUE,FALSE)</formula>
    </cfRule>
  </conditionalFormatting>
  <conditionalFormatting sqref="E27:I27 E51:I51 E80:I80 E96:I96">
    <cfRule type="expression" dxfId="11" priority="4">
      <formula>IF(COUNTA($E27:$I27)&gt;1,TRUE,FALSE)</formula>
    </cfRule>
  </conditionalFormatting>
  <conditionalFormatting sqref="L14:P14">
    <cfRule type="expression" dxfId="10" priority="1">
      <formula>IF(COUNTA($L14:$P14)&gt;1,TRUE,FALSE)</formula>
    </cfRule>
  </conditionalFormatting>
  <conditionalFormatting sqref="L27:P27 L51:P51 L80:P80 L96:P96">
    <cfRule type="expression" dxfId="9" priority="3">
      <formula>IF(COUNTA($L27:$P27)&gt;1,TRUE,FALSE)</formula>
    </cfRule>
  </conditionalFormatting>
  <printOptions horizontalCentered="1"/>
  <pageMargins left="0.31496062992125984" right="0.31496062992125984" top="0.55118110236220474" bottom="0.35433070866141736" header="0.31496062992125984" footer="0.31496062992125984"/>
  <pageSetup paperSize="9" scale="69" orientation="landscape" horizontalDpi="4294967293" verticalDpi="0" r:id="rId1"/>
  <headerFooter>
    <oddFooter>Page &amp;P de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99C47-9D26-4DFE-8EF1-3374D1F012E7}">
  <sheetPr>
    <pageSetUpPr fitToPage="1"/>
  </sheetPr>
  <dimension ref="A1:F21"/>
  <sheetViews>
    <sheetView topLeftCell="A9" zoomScaleNormal="100" workbookViewId="0">
      <selection activeCell="D15" sqref="D15"/>
    </sheetView>
  </sheetViews>
  <sheetFormatPr baseColWidth="10" defaultRowHeight="14.5" x14ac:dyDescent="0.35"/>
  <cols>
    <col min="1" max="5" width="23.7265625" customWidth="1"/>
    <col min="6" max="6" width="9.7265625" customWidth="1"/>
  </cols>
  <sheetData>
    <row r="1" spans="1:6" ht="20.5" customHeight="1" x14ac:dyDescent="0.35">
      <c r="A1" s="548" t="s">
        <v>462</v>
      </c>
      <c r="B1" s="549"/>
      <c r="C1" s="549"/>
      <c r="D1" s="549"/>
      <c r="E1" s="549"/>
      <c r="F1" s="550"/>
    </row>
    <row r="2" spans="1:6" ht="20.5" customHeight="1" x14ac:dyDescent="0.35">
      <c r="A2" s="551" t="s">
        <v>528</v>
      </c>
      <c r="B2" s="552"/>
      <c r="C2" s="552"/>
      <c r="D2" s="552"/>
      <c r="E2" s="552"/>
      <c r="F2" s="553"/>
    </row>
    <row r="3" spans="1:6" ht="28.9" customHeight="1" thickBot="1" x14ac:dyDescent="0.4">
      <c r="A3" s="554" t="s">
        <v>529</v>
      </c>
      <c r="B3" s="555"/>
      <c r="C3" s="555"/>
      <c r="D3" s="555"/>
      <c r="E3" s="555"/>
      <c r="F3" s="556"/>
    </row>
    <row r="4" spans="1:6" ht="4.9000000000000004" customHeight="1" thickBot="1" x14ac:dyDescent="0.4">
      <c r="A4" s="67"/>
      <c r="B4" s="21"/>
      <c r="C4" s="21"/>
      <c r="D4" s="21"/>
      <c r="E4" s="21"/>
      <c r="F4" s="21"/>
    </row>
    <row r="5" spans="1:6" x14ac:dyDescent="0.35">
      <c r="A5" s="572" t="s">
        <v>489</v>
      </c>
      <c r="B5" s="566" t="s">
        <v>465</v>
      </c>
      <c r="C5" s="567"/>
      <c r="D5" s="567"/>
      <c r="E5" s="567"/>
      <c r="F5" s="574" t="s">
        <v>122</v>
      </c>
    </row>
    <row r="6" spans="1:6" x14ac:dyDescent="0.35">
      <c r="A6" s="573"/>
      <c r="B6" s="177" t="s">
        <v>490</v>
      </c>
      <c r="C6" s="250" t="s">
        <v>466</v>
      </c>
      <c r="D6" s="250" t="s">
        <v>467</v>
      </c>
      <c r="E6" s="251" t="s">
        <v>468</v>
      </c>
      <c r="F6" s="575"/>
    </row>
    <row r="7" spans="1:6" ht="15" thickBot="1" x14ac:dyDescent="0.4">
      <c r="A7" s="287"/>
      <c r="B7" s="288">
        <v>0.1</v>
      </c>
      <c r="C7" s="289">
        <v>0.35</v>
      </c>
      <c r="D7" s="289">
        <v>0.7</v>
      </c>
      <c r="E7" s="290">
        <v>1</v>
      </c>
      <c r="F7" s="271"/>
    </row>
    <row r="8" spans="1:6" ht="4.9000000000000004" customHeight="1" thickBot="1" x14ac:dyDescent="0.4">
      <c r="A8" s="291"/>
      <c r="B8" s="292"/>
      <c r="C8" s="292"/>
      <c r="D8" s="292"/>
      <c r="E8" s="292"/>
      <c r="F8" s="272"/>
    </row>
    <row r="9" spans="1:6" ht="42" x14ac:dyDescent="0.35">
      <c r="A9" s="245" t="s">
        <v>491</v>
      </c>
      <c r="B9" s="246" t="s">
        <v>494</v>
      </c>
      <c r="C9" s="568" t="s">
        <v>496</v>
      </c>
      <c r="D9" s="568" t="s">
        <v>497</v>
      </c>
      <c r="E9" s="569" t="s">
        <v>562</v>
      </c>
      <c r="F9" s="559"/>
    </row>
    <row r="10" spans="1:6" ht="42.5" x14ac:dyDescent="0.35">
      <c r="A10" s="248" t="s">
        <v>492</v>
      </c>
      <c r="B10" s="246" t="s">
        <v>495</v>
      </c>
      <c r="C10" s="568"/>
      <c r="D10" s="568"/>
      <c r="E10" s="569"/>
      <c r="F10" s="559"/>
    </row>
    <row r="11" spans="1:6" ht="168" customHeight="1" x14ac:dyDescent="0.35">
      <c r="A11" s="249" t="s">
        <v>493</v>
      </c>
      <c r="B11" s="247"/>
      <c r="C11" s="568"/>
      <c r="D11" s="568"/>
      <c r="E11" s="569"/>
      <c r="F11" s="559"/>
    </row>
    <row r="12" spans="1:6" ht="15" thickBot="1" x14ac:dyDescent="0.4">
      <c r="A12" s="326">
        <v>10</v>
      </c>
      <c r="B12" s="293"/>
      <c r="C12" s="294"/>
      <c r="D12" s="294"/>
      <c r="E12" s="295"/>
      <c r="F12" s="296">
        <f>IF(B12&lt;&gt;"",$A12*B$7,IF(C12&lt;&gt;"",$A12*C$7,IF(D12&lt;&gt;"",$A12*D$7,IF(E12&lt;&gt;"",$A12*E$7,0))))</f>
        <v>0</v>
      </c>
    </row>
    <row r="13" spans="1:6" x14ac:dyDescent="0.35">
      <c r="A13" s="560" t="s">
        <v>566</v>
      </c>
      <c r="B13" s="557" t="s">
        <v>560</v>
      </c>
      <c r="C13" s="562" t="s">
        <v>559</v>
      </c>
      <c r="D13" s="562" t="s">
        <v>558</v>
      </c>
      <c r="F13" s="564"/>
    </row>
    <row r="14" spans="1:6" ht="108.65" customHeight="1" x14ac:dyDescent="0.35">
      <c r="A14" s="561"/>
      <c r="B14" s="558"/>
      <c r="C14" s="563"/>
      <c r="D14" s="563"/>
      <c r="E14" s="330" t="s">
        <v>557</v>
      </c>
      <c r="F14" s="565"/>
    </row>
    <row r="15" spans="1:6" ht="15" thickBot="1" x14ac:dyDescent="0.4">
      <c r="A15" s="326">
        <v>10</v>
      </c>
      <c r="B15" s="293"/>
      <c r="C15" s="294"/>
      <c r="D15" s="294"/>
      <c r="E15" s="295"/>
      <c r="F15" s="296">
        <f>IF(B15&lt;&gt;"",$A15*B$7,IF(C15&lt;&gt;"",$A15*C$7,IF(D15&lt;&gt;"",$A15*D$7,IF(E15&lt;&gt;"",$A15*E$7,0))))</f>
        <v>0</v>
      </c>
    </row>
    <row r="16" spans="1:6" ht="56" x14ac:dyDescent="0.35">
      <c r="A16" s="240" t="s">
        <v>561</v>
      </c>
      <c r="B16" s="241" t="s">
        <v>498</v>
      </c>
      <c r="C16" s="244" t="s">
        <v>499</v>
      </c>
      <c r="D16" s="244" t="s">
        <v>500</v>
      </c>
      <c r="E16" s="242" t="s">
        <v>501</v>
      </c>
      <c r="F16" s="297"/>
    </row>
    <row r="17" spans="1:6" ht="15" thickBot="1" x14ac:dyDescent="0.4">
      <c r="A17" s="326">
        <v>20</v>
      </c>
      <c r="B17" s="293"/>
      <c r="C17" s="294"/>
      <c r="D17" s="294"/>
      <c r="E17" s="295"/>
      <c r="F17" s="296">
        <f>IF(B17&lt;&gt;"",$A17*B$7,IF(C17&lt;&gt;"",$A17*C$7,IF(D17&lt;&gt;"",$A17*D$7,IF(E17&lt;&gt;"",$A17*E$7,0))))</f>
        <v>0</v>
      </c>
    </row>
    <row r="18" spans="1:6" ht="20.5" customHeight="1" thickBot="1" x14ac:dyDescent="0.4">
      <c r="A18" s="570" t="s">
        <v>455</v>
      </c>
      <c r="B18" s="571"/>
      <c r="C18" s="327" t="s">
        <v>503</v>
      </c>
      <c r="D18" s="51"/>
      <c r="E18" s="51"/>
      <c r="F18" s="328">
        <f>SUM(F9:F17)</f>
        <v>0</v>
      </c>
    </row>
    <row r="19" spans="1:6" ht="4.9000000000000004" customHeight="1" thickBot="1" x14ac:dyDescent="0.4">
      <c r="A19" s="243"/>
      <c r="B19" s="21"/>
      <c r="C19" s="21"/>
      <c r="D19" s="21"/>
      <c r="E19" s="21"/>
      <c r="F19" s="21"/>
    </row>
    <row r="20" spans="1:6" ht="28.9" customHeight="1" x14ac:dyDescent="0.35">
      <c r="A20" s="446" t="s">
        <v>530</v>
      </c>
      <c r="B20" s="447"/>
      <c r="C20" s="449"/>
      <c r="D20" s="446" t="s">
        <v>502</v>
      </c>
      <c r="E20" s="447"/>
      <c r="F20" s="449"/>
    </row>
    <row r="21" spans="1:6" ht="57.65" customHeight="1" thickBot="1" x14ac:dyDescent="0.4">
      <c r="A21" s="450"/>
      <c r="B21" s="440"/>
      <c r="C21" s="441"/>
      <c r="D21" s="450"/>
      <c r="E21" s="440"/>
      <c r="F21" s="441"/>
    </row>
  </sheetData>
  <sheetProtection sheet="1" selectLockedCells="1"/>
  <mergeCells count="20">
    <mergeCell ref="A21:C21"/>
    <mergeCell ref="D21:F21"/>
    <mergeCell ref="A18:B18"/>
    <mergeCell ref="A5:A6"/>
    <mergeCell ref="F5:F6"/>
    <mergeCell ref="A1:F1"/>
    <mergeCell ref="A2:F2"/>
    <mergeCell ref="A3:F3"/>
    <mergeCell ref="B13:B14"/>
    <mergeCell ref="D20:F20"/>
    <mergeCell ref="A20:C20"/>
    <mergeCell ref="F9:F11"/>
    <mergeCell ref="A13:A14"/>
    <mergeCell ref="C13:C14"/>
    <mergeCell ref="D13:D14"/>
    <mergeCell ref="F13:F14"/>
    <mergeCell ref="B5:E5"/>
    <mergeCell ref="C9:C11"/>
    <mergeCell ref="D9:D11"/>
    <mergeCell ref="E9:E11"/>
  </mergeCells>
  <conditionalFormatting sqref="B12:F12 B15:F15 B17:F17">
    <cfRule type="expression" dxfId="8" priority="1">
      <formula>IF(COUNTA($B12:$E12)&gt;1,TRUE,FALSE)</formula>
    </cfRule>
  </conditionalFormatting>
  <printOptions horizontalCentered="1"/>
  <pageMargins left="0.51181102362204722" right="0.51181102362204722" top="0.55118110236220474" bottom="0.55118110236220474" header="0.31496062992125984" footer="0.31496062992125984"/>
  <pageSetup paperSize="9" scale="86" orientation="landscape" horizontalDpi="4294967293" r:id="rId1"/>
  <headerFooter>
    <oddFooter>Page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6BFDF-3B44-4B15-9246-59365591A8FC}">
  <sheetPr>
    <outlinePr summaryBelow="0"/>
    <pageSetUpPr fitToPage="1"/>
  </sheetPr>
  <dimension ref="A1:I164"/>
  <sheetViews>
    <sheetView zoomScaleNormal="100" workbookViewId="0">
      <pane ySplit="12" topLeftCell="A80" activePane="bottomLeft" state="frozen"/>
      <selection activeCell="A91" sqref="A91:B91"/>
      <selection pane="bottomLeft" activeCell="G127" sqref="G127"/>
    </sheetView>
  </sheetViews>
  <sheetFormatPr baseColWidth="10" defaultRowHeight="14.5" outlineLevelRow="1" x14ac:dyDescent="0.35"/>
  <cols>
    <col min="1" max="1" width="31.7265625" style="16" customWidth="1"/>
    <col min="2" max="2" width="47.7265625" style="16" customWidth="1"/>
    <col min="3" max="9" width="7.7265625" customWidth="1"/>
  </cols>
  <sheetData>
    <row r="1" spans="1:9" s="17" customFormat="1" ht="15" customHeight="1" x14ac:dyDescent="0.35">
      <c r="A1" s="566" t="str">
        <f>"Académie de " &amp; Synthèse!C1</f>
        <v>Académie de Awwww</v>
      </c>
      <c r="B1" s="628"/>
      <c r="C1" s="617" t="str">
        <f>Synthèse!E1</f>
        <v>Session</v>
      </c>
      <c r="D1" s="618"/>
      <c r="E1" s="618"/>
      <c r="F1" s="619">
        <f>Synthèse!H1</f>
        <v>2026</v>
      </c>
      <c r="G1" s="619"/>
      <c r="H1" s="311"/>
      <c r="I1" s="312"/>
    </row>
    <row r="2" spans="1:9" s="17" customFormat="1" ht="15" customHeight="1" x14ac:dyDescent="0.35">
      <c r="A2" s="629" t="s">
        <v>116</v>
      </c>
      <c r="B2" s="630"/>
      <c r="C2" s="639" t="str">
        <f>Synthèse!E2</f>
        <v>Etablissement de formation</v>
      </c>
      <c r="D2" s="640"/>
      <c r="E2" s="640"/>
      <c r="F2" s="640"/>
      <c r="G2" s="640"/>
      <c r="H2" s="640"/>
      <c r="I2" s="641"/>
    </row>
    <row r="3" spans="1:9" s="17" customFormat="1" ht="15" customHeight="1" x14ac:dyDescent="0.35">
      <c r="A3" s="629" t="s">
        <v>117</v>
      </c>
      <c r="B3" s="630"/>
      <c r="C3" s="645" t="str">
        <f>Synthèse!F3</f>
        <v>Xxxx</v>
      </c>
      <c r="D3" s="646"/>
      <c r="E3" s="646"/>
      <c r="F3" s="646"/>
      <c r="G3" s="646"/>
      <c r="H3" s="646"/>
      <c r="I3" s="647"/>
    </row>
    <row r="4" spans="1:9" s="17" customFormat="1" ht="15" customHeight="1" x14ac:dyDescent="0.35">
      <c r="A4" s="631" t="s">
        <v>286</v>
      </c>
      <c r="B4" s="632"/>
      <c r="C4" s="648">
        <f>Synthèse!F4</f>
        <v>0</v>
      </c>
      <c r="D4" s="649"/>
      <c r="E4" s="649"/>
      <c r="F4" s="649"/>
      <c r="G4" s="649"/>
      <c r="H4" s="649"/>
      <c r="I4" s="650"/>
    </row>
    <row r="5" spans="1:9" s="17" customFormat="1" ht="15" customHeight="1" thickBot="1" x14ac:dyDescent="0.4">
      <c r="A5" s="633" t="s">
        <v>287</v>
      </c>
      <c r="B5" s="634"/>
      <c r="C5" s="644" t="s">
        <v>447</v>
      </c>
      <c r="D5" s="644"/>
      <c r="E5" s="69" t="s">
        <v>132</v>
      </c>
      <c r="F5" s="70">
        <v>4</v>
      </c>
      <c r="G5" s="70" t="s">
        <v>131</v>
      </c>
      <c r="H5" s="642">
        <v>45241</v>
      </c>
      <c r="I5" s="643"/>
    </row>
    <row r="6" spans="1:9" ht="4.9000000000000004" customHeight="1" thickBot="1" x14ac:dyDescent="0.4">
      <c r="A6" s="71"/>
      <c r="B6" s="71"/>
      <c r="C6" s="21"/>
      <c r="D6" s="21"/>
      <c r="E6" s="21"/>
      <c r="F6" s="21"/>
      <c r="G6" s="21"/>
      <c r="H6" s="21"/>
      <c r="I6" s="21"/>
    </row>
    <row r="7" spans="1:9" ht="15" customHeight="1" thickBot="1" x14ac:dyDescent="0.4">
      <c r="A7" s="72" t="s">
        <v>120</v>
      </c>
      <c r="B7" s="635" t="str">
        <f>Synthèse!B6</f>
        <v>Yyyy</v>
      </c>
      <c r="C7" s="635"/>
      <c r="D7" s="635"/>
      <c r="E7" s="635"/>
      <c r="F7" s="635"/>
      <c r="G7" s="635"/>
      <c r="H7" s="635"/>
      <c r="I7" s="636"/>
    </row>
    <row r="8" spans="1:9" ht="4.9000000000000004" customHeight="1" thickBot="1" x14ac:dyDescent="0.4">
      <c r="A8" s="71"/>
      <c r="B8" s="71"/>
      <c r="C8" s="21"/>
      <c r="D8" s="21"/>
      <c r="E8" s="21"/>
      <c r="F8" s="21"/>
      <c r="G8" s="21"/>
      <c r="H8" s="21"/>
      <c r="I8" s="21"/>
    </row>
    <row r="9" spans="1:9" ht="25.5" customHeight="1" thickBot="1" x14ac:dyDescent="0.4">
      <c r="A9" s="209" t="s">
        <v>458</v>
      </c>
      <c r="B9" s="623"/>
      <c r="C9" s="623"/>
      <c r="D9" s="623"/>
      <c r="E9" s="623"/>
      <c r="F9" s="623"/>
      <c r="G9" s="623"/>
      <c r="H9" s="623"/>
      <c r="I9" s="624"/>
    </row>
    <row r="10" spans="1:9" ht="8.25" customHeight="1" thickBot="1" x14ac:dyDescent="0.4">
      <c r="A10" s="71"/>
      <c r="B10" s="71"/>
      <c r="C10" s="21"/>
      <c r="D10" s="21"/>
      <c r="E10" s="21"/>
      <c r="F10" s="21"/>
      <c r="G10" s="21"/>
      <c r="H10" s="21"/>
      <c r="I10" s="21"/>
    </row>
    <row r="11" spans="1:9" ht="15" customHeight="1" x14ac:dyDescent="0.35">
      <c r="A11" s="73" t="s">
        <v>135</v>
      </c>
      <c r="B11" s="74" t="s">
        <v>113</v>
      </c>
      <c r="C11" s="75" t="s">
        <v>3</v>
      </c>
      <c r="D11" s="76" t="s">
        <v>122</v>
      </c>
      <c r="E11" s="77" t="s">
        <v>111</v>
      </c>
      <c r="F11" s="77" t="s">
        <v>4</v>
      </c>
      <c r="G11" s="77" t="s">
        <v>5</v>
      </c>
      <c r="H11" s="77" t="s">
        <v>6</v>
      </c>
      <c r="I11" s="78" t="s">
        <v>7</v>
      </c>
    </row>
    <row r="12" spans="1:9" ht="21" customHeight="1" thickBot="1" x14ac:dyDescent="0.4">
      <c r="A12" s="79"/>
      <c r="B12" s="80"/>
      <c r="C12" s="50"/>
      <c r="D12" s="81"/>
      <c r="E12" s="82">
        <v>0</v>
      </c>
      <c r="F12" s="83">
        <v>0.1</v>
      </c>
      <c r="G12" s="83">
        <v>0.35</v>
      </c>
      <c r="H12" s="83">
        <v>0.7</v>
      </c>
      <c r="I12" s="84">
        <v>1</v>
      </c>
    </row>
    <row r="13" spans="1:9" ht="4.9000000000000004" customHeight="1" thickBot="1" x14ac:dyDescent="0.4">
      <c r="A13" s="85"/>
      <c r="B13" s="85"/>
      <c r="C13" s="45"/>
      <c r="D13" s="86"/>
      <c r="E13" s="87"/>
      <c r="F13" s="88"/>
      <c r="G13" s="88"/>
      <c r="H13" s="88"/>
      <c r="I13" s="87"/>
    </row>
    <row r="14" spans="1:9" ht="30" customHeight="1" collapsed="1" thickBot="1" x14ac:dyDescent="0.4">
      <c r="A14" s="576" t="s">
        <v>136</v>
      </c>
      <c r="B14" s="601"/>
      <c r="C14" s="322">
        <v>11</v>
      </c>
      <c r="D14" s="323">
        <f>IF(E14&lt;&gt;"",E$12*C14,IF(F14&lt;&gt;"",F$12*C14,IF(G14&lt;&gt;"",G$12*C14,IF(H14&lt;&gt;"",H$12*C14,IF(I14&lt;&gt;"",I$12*C14,0)))))</f>
        <v>0</v>
      </c>
      <c r="E14" s="213"/>
      <c r="F14" s="213"/>
      <c r="G14" s="213"/>
      <c r="H14" s="213"/>
      <c r="I14" s="214"/>
    </row>
    <row r="15" spans="1:9" ht="25" hidden="1" outlineLevel="1" x14ac:dyDescent="0.35">
      <c r="A15" s="637" t="s">
        <v>137</v>
      </c>
      <c r="B15" s="140" t="s">
        <v>138</v>
      </c>
      <c r="C15" s="578"/>
      <c r="D15" s="579"/>
      <c r="E15" s="579"/>
      <c r="F15" s="579"/>
      <c r="G15" s="579"/>
      <c r="H15" s="579"/>
      <c r="I15" s="580"/>
    </row>
    <row r="16" spans="1:9" ht="25" hidden="1" outlineLevel="1" x14ac:dyDescent="0.35">
      <c r="A16" s="637"/>
      <c r="B16" s="140" t="s">
        <v>139</v>
      </c>
      <c r="C16" s="578"/>
      <c r="D16" s="579"/>
      <c r="E16" s="579"/>
      <c r="F16" s="579"/>
      <c r="G16" s="579"/>
      <c r="H16" s="579"/>
      <c r="I16" s="580"/>
    </row>
    <row r="17" spans="1:9" ht="25" hidden="1" outlineLevel="1" x14ac:dyDescent="0.35">
      <c r="A17" s="637"/>
      <c r="B17" s="140" t="s">
        <v>140</v>
      </c>
      <c r="C17" s="578"/>
      <c r="D17" s="579"/>
      <c r="E17" s="579"/>
      <c r="F17" s="579"/>
      <c r="G17" s="579"/>
      <c r="H17" s="579"/>
      <c r="I17" s="580"/>
    </row>
    <row r="18" spans="1:9" ht="25" hidden="1" outlineLevel="1" x14ac:dyDescent="0.35">
      <c r="A18" s="637"/>
      <c r="B18" s="140" t="s">
        <v>141</v>
      </c>
      <c r="C18" s="578"/>
      <c r="D18" s="579"/>
      <c r="E18" s="579"/>
      <c r="F18" s="579"/>
      <c r="G18" s="579"/>
      <c r="H18" s="579"/>
      <c r="I18" s="580"/>
    </row>
    <row r="19" spans="1:9" hidden="1" outlineLevel="1" x14ac:dyDescent="0.35">
      <c r="A19" s="638"/>
      <c r="B19" s="141" t="s">
        <v>142</v>
      </c>
      <c r="C19" s="584"/>
      <c r="D19" s="585"/>
      <c r="E19" s="585"/>
      <c r="F19" s="585"/>
      <c r="G19" s="585"/>
      <c r="H19" s="585"/>
      <c r="I19" s="586"/>
    </row>
    <row r="20" spans="1:9" ht="37.5" hidden="1" outlineLevel="1" x14ac:dyDescent="0.35">
      <c r="A20" s="590" t="s">
        <v>288</v>
      </c>
      <c r="B20" s="142" t="s">
        <v>143</v>
      </c>
      <c r="C20" s="581"/>
      <c r="D20" s="582"/>
      <c r="E20" s="582"/>
      <c r="F20" s="582"/>
      <c r="G20" s="582"/>
      <c r="H20" s="582"/>
      <c r="I20" s="583"/>
    </row>
    <row r="21" spans="1:9" ht="25" hidden="1" outlineLevel="1" x14ac:dyDescent="0.35">
      <c r="A21" s="591"/>
      <c r="B21" s="140" t="s">
        <v>144</v>
      </c>
      <c r="C21" s="578"/>
      <c r="D21" s="579"/>
      <c r="E21" s="579"/>
      <c r="F21" s="579"/>
      <c r="G21" s="579"/>
      <c r="H21" s="579"/>
      <c r="I21" s="580"/>
    </row>
    <row r="22" spans="1:9" ht="25" hidden="1" outlineLevel="1" x14ac:dyDescent="0.35">
      <c r="A22" s="591"/>
      <c r="B22" s="140" t="s">
        <v>145</v>
      </c>
      <c r="C22" s="578"/>
      <c r="D22" s="579"/>
      <c r="E22" s="579"/>
      <c r="F22" s="579"/>
      <c r="G22" s="579"/>
      <c r="H22" s="579"/>
      <c r="I22" s="580"/>
    </row>
    <row r="23" spans="1:9" hidden="1" outlineLevel="1" x14ac:dyDescent="0.35">
      <c r="A23" s="591"/>
      <c r="B23" s="140" t="s">
        <v>146</v>
      </c>
      <c r="C23" s="578"/>
      <c r="D23" s="579"/>
      <c r="E23" s="579"/>
      <c r="F23" s="579"/>
      <c r="G23" s="579"/>
      <c r="H23" s="579"/>
      <c r="I23" s="580"/>
    </row>
    <row r="24" spans="1:9" hidden="1" outlineLevel="1" x14ac:dyDescent="0.35">
      <c r="A24" s="591"/>
      <c r="B24" s="140" t="s">
        <v>147</v>
      </c>
      <c r="C24" s="578"/>
      <c r="D24" s="579"/>
      <c r="E24" s="579"/>
      <c r="F24" s="579"/>
      <c r="G24" s="579"/>
      <c r="H24" s="579"/>
      <c r="I24" s="580"/>
    </row>
    <row r="25" spans="1:9" hidden="1" outlineLevel="1" x14ac:dyDescent="0.35">
      <c r="A25" s="591"/>
      <c r="B25" s="140" t="s">
        <v>148</v>
      </c>
      <c r="C25" s="578"/>
      <c r="D25" s="579"/>
      <c r="E25" s="579"/>
      <c r="F25" s="579"/>
      <c r="G25" s="579"/>
      <c r="H25" s="579"/>
      <c r="I25" s="580"/>
    </row>
    <row r="26" spans="1:9" ht="25" hidden="1" outlineLevel="1" x14ac:dyDescent="0.35">
      <c r="A26" s="591"/>
      <c r="B26" s="140" t="s">
        <v>149</v>
      </c>
      <c r="C26" s="578"/>
      <c r="D26" s="579"/>
      <c r="E26" s="579"/>
      <c r="F26" s="579"/>
      <c r="G26" s="579"/>
      <c r="H26" s="579"/>
      <c r="I26" s="580"/>
    </row>
    <row r="27" spans="1:9" hidden="1" outlineLevel="1" x14ac:dyDescent="0.35">
      <c r="A27" s="591"/>
      <c r="B27" s="140" t="s">
        <v>150</v>
      </c>
      <c r="C27" s="578"/>
      <c r="D27" s="579"/>
      <c r="E27" s="579"/>
      <c r="F27" s="579"/>
      <c r="G27" s="579"/>
      <c r="H27" s="579"/>
      <c r="I27" s="580"/>
    </row>
    <row r="28" spans="1:9" ht="25" hidden="1" outlineLevel="1" x14ac:dyDescent="0.35">
      <c r="A28" s="591"/>
      <c r="B28" s="140" t="s">
        <v>151</v>
      </c>
      <c r="C28" s="578"/>
      <c r="D28" s="579"/>
      <c r="E28" s="579"/>
      <c r="F28" s="579"/>
      <c r="G28" s="579"/>
      <c r="H28" s="579"/>
      <c r="I28" s="580"/>
    </row>
    <row r="29" spans="1:9" hidden="1" outlineLevel="1" x14ac:dyDescent="0.35">
      <c r="A29" s="591"/>
      <c r="B29" s="140" t="s">
        <v>152</v>
      </c>
      <c r="C29" s="578"/>
      <c r="D29" s="579"/>
      <c r="E29" s="579"/>
      <c r="F29" s="579"/>
      <c r="G29" s="579"/>
      <c r="H29" s="579"/>
      <c r="I29" s="580"/>
    </row>
    <row r="30" spans="1:9" hidden="1" outlineLevel="1" x14ac:dyDescent="0.35">
      <c r="A30" s="591"/>
      <c r="B30" s="140" t="s">
        <v>153</v>
      </c>
      <c r="C30" s="578"/>
      <c r="D30" s="579"/>
      <c r="E30" s="579"/>
      <c r="F30" s="579"/>
      <c r="G30" s="579"/>
      <c r="H30" s="579"/>
      <c r="I30" s="580"/>
    </row>
    <row r="31" spans="1:9" hidden="1" outlineLevel="1" x14ac:dyDescent="0.35">
      <c r="A31" s="591"/>
      <c r="B31" s="140" t="s">
        <v>154</v>
      </c>
      <c r="C31" s="578"/>
      <c r="D31" s="579"/>
      <c r="E31" s="579"/>
      <c r="F31" s="579"/>
      <c r="G31" s="579"/>
      <c r="H31" s="579"/>
      <c r="I31" s="580"/>
    </row>
    <row r="32" spans="1:9" hidden="1" outlineLevel="1" x14ac:dyDescent="0.35">
      <c r="A32" s="591"/>
      <c r="B32" s="140" t="s">
        <v>155</v>
      </c>
      <c r="C32" s="578"/>
      <c r="D32" s="579"/>
      <c r="E32" s="579"/>
      <c r="F32" s="579"/>
      <c r="G32" s="579"/>
      <c r="H32" s="579"/>
      <c r="I32" s="580"/>
    </row>
    <row r="33" spans="1:9" ht="30.75" hidden="1" customHeight="1" outlineLevel="1" x14ac:dyDescent="0.35">
      <c r="A33" s="591"/>
      <c r="B33" s="140" t="s">
        <v>156</v>
      </c>
      <c r="C33" s="578"/>
      <c r="D33" s="579"/>
      <c r="E33" s="579"/>
      <c r="F33" s="579"/>
      <c r="G33" s="579"/>
      <c r="H33" s="579"/>
      <c r="I33" s="580"/>
    </row>
    <row r="34" spans="1:9" ht="37.5" hidden="1" outlineLevel="1" x14ac:dyDescent="0.35">
      <c r="A34" s="591"/>
      <c r="B34" s="140" t="s">
        <v>157</v>
      </c>
      <c r="C34" s="578"/>
      <c r="D34" s="579"/>
      <c r="E34" s="579"/>
      <c r="F34" s="579"/>
      <c r="G34" s="579"/>
      <c r="H34" s="579"/>
      <c r="I34" s="580"/>
    </row>
    <row r="35" spans="1:9" hidden="1" outlineLevel="1" x14ac:dyDescent="0.35">
      <c r="A35" s="591"/>
      <c r="B35" s="140" t="s">
        <v>158</v>
      </c>
      <c r="C35" s="578"/>
      <c r="D35" s="579"/>
      <c r="E35" s="579"/>
      <c r="F35" s="579"/>
      <c r="G35" s="579"/>
      <c r="H35" s="579"/>
      <c r="I35" s="580"/>
    </row>
    <row r="36" spans="1:9" hidden="1" outlineLevel="1" x14ac:dyDescent="0.35">
      <c r="A36" s="591"/>
      <c r="B36" s="140" t="s">
        <v>159</v>
      </c>
      <c r="C36" s="578"/>
      <c r="D36" s="579"/>
      <c r="E36" s="579"/>
      <c r="F36" s="579"/>
      <c r="G36" s="579"/>
      <c r="H36" s="579"/>
      <c r="I36" s="580"/>
    </row>
    <row r="37" spans="1:9" ht="37.5" hidden="1" outlineLevel="1" x14ac:dyDescent="0.35">
      <c r="A37" s="167" t="s">
        <v>161</v>
      </c>
      <c r="B37" s="625" t="s">
        <v>160</v>
      </c>
      <c r="C37" s="581"/>
      <c r="D37" s="582"/>
      <c r="E37" s="582"/>
      <c r="F37" s="582"/>
      <c r="G37" s="582"/>
      <c r="H37" s="582"/>
      <c r="I37" s="583"/>
    </row>
    <row r="38" spans="1:9" hidden="1" outlineLevel="1" x14ac:dyDescent="0.35">
      <c r="A38" s="143" t="s">
        <v>162</v>
      </c>
      <c r="B38" s="626"/>
      <c r="C38" s="578"/>
      <c r="D38" s="579"/>
      <c r="E38" s="579"/>
      <c r="F38" s="579"/>
      <c r="G38" s="579"/>
      <c r="H38" s="579"/>
      <c r="I38" s="580"/>
    </row>
    <row r="39" spans="1:9" hidden="1" outlineLevel="1" x14ac:dyDescent="0.35">
      <c r="A39" s="143" t="s">
        <v>163</v>
      </c>
      <c r="B39" s="626"/>
      <c r="C39" s="578"/>
      <c r="D39" s="579"/>
      <c r="E39" s="579"/>
      <c r="F39" s="579"/>
      <c r="G39" s="579"/>
      <c r="H39" s="579"/>
      <c r="I39" s="580"/>
    </row>
    <row r="40" spans="1:9" hidden="1" outlineLevel="1" x14ac:dyDescent="0.35">
      <c r="A40" s="143" t="s">
        <v>164</v>
      </c>
      <c r="B40" s="626"/>
      <c r="C40" s="578"/>
      <c r="D40" s="579"/>
      <c r="E40" s="579"/>
      <c r="F40" s="579"/>
      <c r="G40" s="579"/>
      <c r="H40" s="579"/>
      <c r="I40" s="580"/>
    </row>
    <row r="41" spans="1:9" hidden="1" outlineLevel="1" x14ac:dyDescent="0.35">
      <c r="A41" s="143" t="s">
        <v>165</v>
      </c>
      <c r="B41" s="626"/>
      <c r="C41" s="578"/>
      <c r="D41" s="579"/>
      <c r="E41" s="579"/>
      <c r="F41" s="579"/>
      <c r="G41" s="579"/>
      <c r="H41" s="579"/>
      <c r="I41" s="580"/>
    </row>
    <row r="42" spans="1:9" hidden="1" outlineLevel="1" x14ac:dyDescent="0.35">
      <c r="A42" s="168" t="s">
        <v>166</v>
      </c>
      <c r="B42" s="627"/>
      <c r="C42" s="584"/>
      <c r="D42" s="585"/>
      <c r="E42" s="585"/>
      <c r="F42" s="585"/>
      <c r="G42" s="585"/>
      <c r="H42" s="585"/>
      <c r="I42" s="586"/>
    </row>
    <row r="43" spans="1:9" hidden="1" outlineLevel="1" x14ac:dyDescent="0.35">
      <c r="A43" s="591" t="s">
        <v>167</v>
      </c>
      <c r="B43" s="140" t="s">
        <v>169</v>
      </c>
      <c r="C43" s="578"/>
      <c r="D43" s="579"/>
      <c r="E43" s="579"/>
      <c r="F43" s="579"/>
      <c r="G43" s="579"/>
      <c r="H43" s="579"/>
      <c r="I43" s="580"/>
    </row>
    <row r="44" spans="1:9" ht="25" hidden="1" outlineLevel="1" x14ac:dyDescent="0.35">
      <c r="A44" s="591"/>
      <c r="B44" s="140" t="s">
        <v>170</v>
      </c>
      <c r="C44" s="578"/>
      <c r="D44" s="579"/>
      <c r="E44" s="579"/>
      <c r="F44" s="579"/>
      <c r="G44" s="579"/>
      <c r="H44" s="579"/>
      <c r="I44" s="580"/>
    </row>
    <row r="45" spans="1:9" ht="25" hidden="1" outlineLevel="1" x14ac:dyDescent="0.35">
      <c r="A45" s="591"/>
      <c r="B45" s="140" t="s">
        <v>171</v>
      </c>
      <c r="C45" s="578"/>
      <c r="D45" s="579"/>
      <c r="E45" s="579"/>
      <c r="F45" s="579"/>
      <c r="G45" s="579"/>
      <c r="H45" s="579"/>
      <c r="I45" s="580"/>
    </row>
    <row r="46" spans="1:9" ht="25" hidden="1" outlineLevel="1" x14ac:dyDescent="0.35">
      <c r="A46" s="591"/>
      <c r="B46" s="140" t="s">
        <v>172</v>
      </c>
      <c r="C46" s="578"/>
      <c r="D46" s="579"/>
      <c r="E46" s="579"/>
      <c r="F46" s="579"/>
      <c r="G46" s="579"/>
      <c r="H46" s="579"/>
      <c r="I46" s="580"/>
    </row>
    <row r="47" spans="1:9" ht="37.5" hidden="1" outlineLevel="1" x14ac:dyDescent="0.35">
      <c r="A47" s="590" t="s">
        <v>168</v>
      </c>
      <c r="B47" s="142" t="s">
        <v>173</v>
      </c>
      <c r="C47" s="581"/>
      <c r="D47" s="582"/>
      <c r="E47" s="582"/>
      <c r="F47" s="582"/>
      <c r="G47" s="582"/>
      <c r="H47" s="582"/>
      <c r="I47" s="583"/>
    </row>
    <row r="48" spans="1:9" hidden="1" outlineLevel="1" x14ac:dyDescent="0.35">
      <c r="A48" s="591"/>
      <c r="B48" s="140" t="s">
        <v>174</v>
      </c>
      <c r="C48" s="578"/>
      <c r="D48" s="579"/>
      <c r="E48" s="579"/>
      <c r="F48" s="579"/>
      <c r="G48" s="579"/>
      <c r="H48" s="579"/>
      <c r="I48" s="580"/>
    </row>
    <row r="49" spans="1:9" hidden="1" outlineLevel="1" x14ac:dyDescent="0.35">
      <c r="A49" s="591"/>
      <c r="B49" s="140" t="s">
        <v>175</v>
      </c>
      <c r="C49" s="578"/>
      <c r="D49" s="579"/>
      <c r="E49" s="579"/>
      <c r="F49" s="579"/>
      <c r="G49" s="579"/>
      <c r="H49" s="579"/>
      <c r="I49" s="580"/>
    </row>
    <row r="50" spans="1:9" ht="37.5" hidden="1" outlineLevel="1" x14ac:dyDescent="0.35">
      <c r="A50" s="591"/>
      <c r="B50" s="140" t="s">
        <v>176</v>
      </c>
      <c r="C50" s="578"/>
      <c r="D50" s="579"/>
      <c r="E50" s="579"/>
      <c r="F50" s="579"/>
      <c r="G50" s="579"/>
      <c r="H50" s="579"/>
      <c r="I50" s="580"/>
    </row>
    <row r="51" spans="1:9" hidden="1" outlineLevel="1" x14ac:dyDescent="0.35">
      <c r="A51" s="591"/>
      <c r="B51" s="140" t="s">
        <v>177</v>
      </c>
      <c r="C51" s="578"/>
      <c r="D51" s="579"/>
      <c r="E51" s="579"/>
      <c r="F51" s="579"/>
      <c r="G51" s="579"/>
      <c r="H51" s="579"/>
      <c r="I51" s="580"/>
    </row>
    <row r="52" spans="1:9" hidden="1" outlineLevel="1" x14ac:dyDescent="0.35">
      <c r="A52" s="591"/>
      <c r="B52" s="140" t="s">
        <v>178</v>
      </c>
      <c r="C52" s="578"/>
      <c r="D52" s="579"/>
      <c r="E52" s="579"/>
      <c r="F52" s="579"/>
      <c r="G52" s="579"/>
      <c r="H52" s="579"/>
      <c r="I52" s="580"/>
    </row>
    <row r="53" spans="1:9" ht="25" hidden="1" outlineLevel="1" x14ac:dyDescent="0.35">
      <c r="A53" s="591"/>
      <c r="B53" s="140" t="s">
        <v>179</v>
      </c>
      <c r="C53" s="578"/>
      <c r="D53" s="579"/>
      <c r="E53" s="579"/>
      <c r="F53" s="579"/>
      <c r="G53" s="579"/>
      <c r="H53" s="579"/>
      <c r="I53" s="580"/>
    </row>
    <row r="54" spans="1:9" hidden="1" outlineLevel="1" x14ac:dyDescent="0.35">
      <c r="A54" s="591"/>
      <c r="B54" s="140" t="s">
        <v>180</v>
      </c>
      <c r="C54" s="578"/>
      <c r="D54" s="579"/>
      <c r="E54" s="579"/>
      <c r="F54" s="579"/>
      <c r="G54" s="579"/>
      <c r="H54" s="579"/>
      <c r="I54" s="580"/>
    </row>
    <row r="55" spans="1:9" ht="25" hidden="1" outlineLevel="1" x14ac:dyDescent="0.35">
      <c r="A55" s="591"/>
      <c r="B55" s="140" t="s">
        <v>181</v>
      </c>
      <c r="C55" s="578"/>
      <c r="D55" s="579"/>
      <c r="E55" s="579"/>
      <c r="F55" s="579"/>
      <c r="G55" s="579"/>
      <c r="H55" s="579"/>
      <c r="I55" s="580"/>
    </row>
    <row r="56" spans="1:9" ht="37.5" hidden="1" outlineLevel="1" x14ac:dyDescent="0.35">
      <c r="A56" s="591"/>
      <c r="B56" s="140" t="s">
        <v>157</v>
      </c>
      <c r="C56" s="578"/>
      <c r="D56" s="579"/>
      <c r="E56" s="579"/>
      <c r="F56" s="579"/>
      <c r="G56" s="579"/>
      <c r="H56" s="579"/>
      <c r="I56" s="580"/>
    </row>
    <row r="57" spans="1:9" hidden="1" outlineLevel="1" x14ac:dyDescent="0.35">
      <c r="A57" s="592"/>
      <c r="B57" s="141" t="s">
        <v>182</v>
      </c>
      <c r="C57" s="584"/>
      <c r="D57" s="585"/>
      <c r="E57" s="585"/>
      <c r="F57" s="585"/>
      <c r="G57" s="585"/>
      <c r="H57" s="585"/>
      <c r="I57" s="586"/>
    </row>
    <row r="58" spans="1:9" hidden="1" outlineLevel="1" x14ac:dyDescent="0.35">
      <c r="A58" s="590" t="s">
        <v>183</v>
      </c>
      <c r="B58" s="142" t="s">
        <v>184</v>
      </c>
      <c r="C58" s="581"/>
      <c r="D58" s="582"/>
      <c r="E58" s="582"/>
      <c r="F58" s="582"/>
      <c r="G58" s="582"/>
      <c r="H58" s="582"/>
      <c r="I58" s="583"/>
    </row>
    <row r="59" spans="1:9" hidden="1" outlineLevel="1" x14ac:dyDescent="0.35">
      <c r="A59" s="591"/>
      <c r="B59" s="140" t="s">
        <v>185</v>
      </c>
      <c r="C59" s="578"/>
      <c r="D59" s="579"/>
      <c r="E59" s="579"/>
      <c r="F59" s="579"/>
      <c r="G59" s="579"/>
      <c r="H59" s="579"/>
      <c r="I59" s="580"/>
    </row>
    <row r="60" spans="1:9" hidden="1" outlineLevel="1" x14ac:dyDescent="0.35">
      <c r="A60" s="591"/>
      <c r="B60" s="140" t="s">
        <v>186</v>
      </c>
      <c r="C60" s="578"/>
      <c r="D60" s="579"/>
      <c r="E60" s="579"/>
      <c r="F60" s="579"/>
      <c r="G60" s="579"/>
      <c r="H60" s="579"/>
      <c r="I60" s="580"/>
    </row>
    <row r="61" spans="1:9" hidden="1" outlineLevel="1" x14ac:dyDescent="0.35">
      <c r="A61" s="591"/>
      <c r="B61" s="140" t="s">
        <v>187</v>
      </c>
      <c r="C61" s="578"/>
      <c r="D61" s="579"/>
      <c r="E61" s="579"/>
      <c r="F61" s="579"/>
      <c r="G61" s="579"/>
      <c r="H61" s="579"/>
      <c r="I61" s="580"/>
    </row>
    <row r="62" spans="1:9" hidden="1" outlineLevel="1" x14ac:dyDescent="0.35">
      <c r="A62" s="591"/>
      <c r="B62" s="140" t="s">
        <v>188</v>
      </c>
      <c r="C62" s="578"/>
      <c r="D62" s="579"/>
      <c r="E62" s="579"/>
      <c r="F62" s="579"/>
      <c r="G62" s="579"/>
      <c r="H62" s="579"/>
      <c r="I62" s="580"/>
    </row>
    <row r="63" spans="1:9" hidden="1" outlineLevel="1" x14ac:dyDescent="0.35">
      <c r="A63" s="591"/>
      <c r="B63" s="140" t="s">
        <v>154</v>
      </c>
      <c r="C63" s="578"/>
      <c r="D63" s="579"/>
      <c r="E63" s="579"/>
      <c r="F63" s="579"/>
      <c r="G63" s="579"/>
      <c r="H63" s="579"/>
      <c r="I63" s="580"/>
    </row>
    <row r="64" spans="1:9" hidden="1" outlineLevel="1" x14ac:dyDescent="0.35">
      <c r="A64" s="591"/>
      <c r="B64" s="140" t="s">
        <v>155</v>
      </c>
      <c r="C64" s="578"/>
      <c r="D64" s="579"/>
      <c r="E64" s="579"/>
      <c r="F64" s="579"/>
      <c r="G64" s="579"/>
      <c r="H64" s="579"/>
      <c r="I64" s="580"/>
    </row>
    <row r="65" spans="1:9" ht="25" hidden="1" outlineLevel="1" x14ac:dyDescent="0.35">
      <c r="A65" s="591"/>
      <c r="B65" s="140" t="s">
        <v>189</v>
      </c>
      <c r="C65" s="578"/>
      <c r="D65" s="579"/>
      <c r="E65" s="579"/>
      <c r="F65" s="579"/>
      <c r="G65" s="579"/>
      <c r="H65" s="579"/>
      <c r="I65" s="580"/>
    </row>
    <row r="66" spans="1:9" hidden="1" outlineLevel="1" x14ac:dyDescent="0.35">
      <c r="A66" s="591"/>
      <c r="B66" s="140" t="s">
        <v>190</v>
      </c>
      <c r="C66" s="578"/>
      <c r="D66" s="579"/>
      <c r="E66" s="579"/>
      <c r="F66" s="579"/>
      <c r="G66" s="579"/>
      <c r="H66" s="579"/>
      <c r="I66" s="580"/>
    </row>
    <row r="67" spans="1:9" ht="25" hidden="1" outlineLevel="1" x14ac:dyDescent="0.35">
      <c r="A67" s="591"/>
      <c r="B67" s="140" t="s">
        <v>191</v>
      </c>
      <c r="C67" s="578"/>
      <c r="D67" s="579"/>
      <c r="E67" s="579"/>
      <c r="F67" s="579"/>
      <c r="G67" s="579"/>
      <c r="H67" s="579"/>
      <c r="I67" s="580"/>
    </row>
    <row r="68" spans="1:9" hidden="1" outlineLevel="1" x14ac:dyDescent="0.35">
      <c r="A68" s="591"/>
      <c r="B68" s="140" t="s">
        <v>152</v>
      </c>
      <c r="C68" s="578"/>
      <c r="D68" s="579"/>
      <c r="E68" s="579"/>
      <c r="F68" s="579"/>
      <c r="G68" s="579"/>
      <c r="H68" s="579"/>
      <c r="I68" s="580"/>
    </row>
    <row r="69" spans="1:9" hidden="1" outlineLevel="1" x14ac:dyDescent="0.35">
      <c r="A69" s="591"/>
      <c r="B69" s="140" t="s">
        <v>192</v>
      </c>
      <c r="C69" s="578"/>
      <c r="D69" s="579"/>
      <c r="E69" s="579"/>
      <c r="F69" s="579"/>
      <c r="G69" s="579"/>
      <c r="H69" s="579"/>
      <c r="I69" s="580"/>
    </row>
    <row r="70" spans="1:9" ht="25" hidden="1" outlineLevel="1" x14ac:dyDescent="0.35">
      <c r="A70" s="591"/>
      <c r="B70" s="140" t="s">
        <v>156</v>
      </c>
      <c r="C70" s="578"/>
      <c r="D70" s="579"/>
      <c r="E70" s="579"/>
      <c r="F70" s="579"/>
      <c r="G70" s="579"/>
      <c r="H70" s="579"/>
      <c r="I70" s="580"/>
    </row>
    <row r="71" spans="1:9" ht="37.5" hidden="1" outlineLevel="1" x14ac:dyDescent="0.35">
      <c r="A71" s="591"/>
      <c r="B71" s="140" t="s">
        <v>193</v>
      </c>
      <c r="C71" s="578"/>
      <c r="D71" s="579"/>
      <c r="E71" s="579"/>
      <c r="F71" s="579"/>
      <c r="G71" s="579"/>
      <c r="H71" s="579"/>
      <c r="I71" s="580"/>
    </row>
    <row r="72" spans="1:9" ht="25" hidden="1" outlineLevel="1" x14ac:dyDescent="0.35">
      <c r="A72" s="591"/>
      <c r="B72" s="140" t="s">
        <v>194</v>
      </c>
      <c r="C72" s="578"/>
      <c r="D72" s="579"/>
      <c r="E72" s="579"/>
      <c r="F72" s="579"/>
      <c r="G72" s="579"/>
      <c r="H72" s="579"/>
      <c r="I72" s="580"/>
    </row>
    <row r="73" spans="1:9" ht="25" hidden="1" outlineLevel="1" x14ac:dyDescent="0.35">
      <c r="A73" s="592"/>
      <c r="B73" s="141" t="s">
        <v>195</v>
      </c>
      <c r="C73" s="584"/>
      <c r="D73" s="585"/>
      <c r="E73" s="585"/>
      <c r="F73" s="585"/>
      <c r="G73" s="585"/>
      <c r="H73" s="585"/>
      <c r="I73" s="586"/>
    </row>
    <row r="74" spans="1:9" hidden="1" outlineLevel="1" x14ac:dyDescent="0.35">
      <c r="A74" s="591" t="s">
        <v>196</v>
      </c>
      <c r="B74" s="140" t="s">
        <v>197</v>
      </c>
      <c r="C74" s="581"/>
      <c r="D74" s="582"/>
      <c r="E74" s="582"/>
      <c r="F74" s="582"/>
      <c r="G74" s="582"/>
      <c r="H74" s="582"/>
      <c r="I74" s="583"/>
    </row>
    <row r="75" spans="1:9" hidden="1" outlineLevel="1" x14ac:dyDescent="0.35">
      <c r="A75" s="591"/>
      <c r="B75" s="140" t="s">
        <v>198</v>
      </c>
      <c r="C75" s="578"/>
      <c r="D75" s="579"/>
      <c r="E75" s="579"/>
      <c r="F75" s="579"/>
      <c r="G75" s="579"/>
      <c r="H75" s="579"/>
      <c r="I75" s="580"/>
    </row>
    <row r="76" spans="1:9" hidden="1" outlineLevel="1" x14ac:dyDescent="0.35">
      <c r="A76" s="591"/>
      <c r="B76" s="140" t="s">
        <v>199</v>
      </c>
      <c r="C76" s="578"/>
      <c r="D76" s="579"/>
      <c r="E76" s="579"/>
      <c r="F76" s="579"/>
      <c r="G76" s="579"/>
      <c r="H76" s="579"/>
      <c r="I76" s="580"/>
    </row>
    <row r="77" spans="1:9" hidden="1" outlineLevel="1" x14ac:dyDescent="0.35">
      <c r="A77" s="591"/>
      <c r="B77" s="140" t="s">
        <v>200</v>
      </c>
      <c r="C77" s="578"/>
      <c r="D77" s="579"/>
      <c r="E77" s="579"/>
      <c r="F77" s="579"/>
      <c r="G77" s="579"/>
      <c r="H77" s="579"/>
      <c r="I77" s="580"/>
    </row>
    <row r="78" spans="1:9" ht="25" hidden="1" outlineLevel="1" x14ac:dyDescent="0.35">
      <c r="A78" s="591"/>
      <c r="B78" s="140" t="s">
        <v>201</v>
      </c>
      <c r="C78" s="578"/>
      <c r="D78" s="579"/>
      <c r="E78" s="579"/>
      <c r="F78" s="579"/>
      <c r="G78" s="579"/>
      <c r="H78" s="579"/>
      <c r="I78" s="580"/>
    </row>
    <row r="79" spans="1:9" ht="25.5" hidden="1" outlineLevel="1" thickBot="1" x14ac:dyDescent="0.4">
      <c r="A79" s="591"/>
      <c r="B79" s="140" t="s">
        <v>202</v>
      </c>
      <c r="C79" s="587"/>
      <c r="D79" s="588"/>
      <c r="E79" s="588"/>
      <c r="F79" s="588"/>
      <c r="G79" s="588"/>
      <c r="H79" s="588"/>
      <c r="I79" s="589"/>
    </row>
    <row r="80" spans="1:9" ht="30" customHeight="1" collapsed="1" thickBot="1" x14ac:dyDescent="0.4">
      <c r="A80" s="576" t="s">
        <v>203</v>
      </c>
      <c r="B80" s="577"/>
      <c r="C80" s="324">
        <v>11</v>
      </c>
      <c r="D80" s="323">
        <f>IF(E80&lt;&gt;"",E$12*C80,IF(F80&lt;&gt;"",F$12*C80,IF(G80&lt;&gt;"",G$12*C80,IF(H80&lt;&gt;"",H$12*C80,IF(I80&lt;&gt;"",I$12*C80,0)))))</f>
        <v>0</v>
      </c>
      <c r="E80" s="213"/>
      <c r="F80" s="213"/>
      <c r="G80" s="213"/>
      <c r="H80" s="213"/>
      <c r="I80" s="214"/>
    </row>
    <row r="81" spans="1:9" hidden="1" outlineLevel="1" x14ac:dyDescent="0.35">
      <c r="A81" s="591" t="s">
        <v>204</v>
      </c>
      <c r="B81" s="140" t="s">
        <v>205</v>
      </c>
      <c r="C81" s="578"/>
      <c r="D81" s="579"/>
      <c r="E81" s="579"/>
      <c r="F81" s="579"/>
      <c r="G81" s="579"/>
      <c r="H81" s="579"/>
      <c r="I81" s="580"/>
    </row>
    <row r="82" spans="1:9" hidden="1" outlineLevel="1" x14ac:dyDescent="0.35">
      <c r="A82" s="591"/>
      <c r="B82" s="140" t="s">
        <v>206</v>
      </c>
      <c r="C82" s="578"/>
      <c r="D82" s="579"/>
      <c r="E82" s="579"/>
      <c r="F82" s="579"/>
      <c r="G82" s="579"/>
      <c r="H82" s="579"/>
      <c r="I82" s="580"/>
    </row>
    <row r="83" spans="1:9" hidden="1" outlineLevel="1" x14ac:dyDescent="0.35">
      <c r="A83" s="591"/>
      <c r="B83" s="140" t="s">
        <v>207</v>
      </c>
      <c r="C83" s="578"/>
      <c r="D83" s="579"/>
      <c r="E83" s="579"/>
      <c r="F83" s="579"/>
      <c r="G83" s="579"/>
      <c r="H83" s="579"/>
      <c r="I83" s="580"/>
    </row>
    <row r="84" spans="1:9" ht="25" hidden="1" outlineLevel="1" x14ac:dyDescent="0.35">
      <c r="A84" s="591"/>
      <c r="B84" s="140" t="s">
        <v>208</v>
      </c>
      <c r="C84" s="578"/>
      <c r="D84" s="579"/>
      <c r="E84" s="579"/>
      <c r="F84" s="579"/>
      <c r="G84" s="579"/>
      <c r="H84" s="579"/>
      <c r="I84" s="580"/>
    </row>
    <row r="85" spans="1:9" ht="25" hidden="1" outlineLevel="1" x14ac:dyDescent="0.35">
      <c r="A85" s="614" t="s">
        <v>209</v>
      </c>
      <c r="B85" s="142" t="s">
        <v>138</v>
      </c>
      <c r="C85" s="581"/>
      <c r="D85" s="582"/>
      <c r="E85" s="582"/>
      <c r="F85" s="582"/>
      <c r="G85" s="582"/>
      <c r="H85" s="582"/>
      <c r="I85" s="583"/>
    </row>
    <row r="86" spans="1:9" hidden="1" outlineLevel="1" x14ac:dyDescent="0.35">
      <c r="A86" s="615"/>
      <c r="B86" s="140" t="s">
        <v>210</v>
      </c>
      <c r="C86" s="578"/>
      <c r="D86" s="579"/>
      <c r="E86" s="579"/>
      <c r="F86" s="579"/>
      <c r="G86" s="579"/>
      <c r="H86" s="579"/>
      <c r="I86" s="580"/>
    </row>
    <row r="87" spans="1:9" hidden="1" outlineLevel="1" x14ac:dyDescent="0.35">
      <c r="A87" s="616"/>
      <c r="B87" s="141" t="s">
        <v>211</v>
      </c>
      <c r="C87" s="584"/>
      <c r="D87" s="585"/>
      <c r="E87" s="585"/>
      <c r="F87" s="585"/>
      <c r="G87" s="585"/>
      <c r="H87" s="585"/>
      <c r="I87" s="586"/>
    </row>
    <row r="88" spans="1:9" ht="25" hidden="1" outlineLevel="1" x14ac:dyDescent="0.35">
      <c r="A88" s="614" t="s">
        <v>212</v>
      </c>
      <c r="B88" s="142" t="s">
        <v>213</v>
      </c>
      <c r="C88" s="581"/>
      <c r="D88" s="582"/>
      <c r="E88" s="582"/>
      <c r="F88" s="582"/>
      <c r="G88" s="582"/>
      <c r="H88" s="582"/>
      <c r="I88" s="583"/>
    </row>
    <row r="89" spans="1:9" ht="25" hidden="1" outlineLevel="1" x14ac:dyDescent="0.35">
      <c r="A89" s="615"/>
      <c r="B89" s="140" t="s">
        <v>214</v>
      </c>
      <c r="C89" s="578"/>
      <c r="D89" s="579"/>
      <c r="E89" s="579"/>
      <c r="F89" s="579"/>
      <c r="G89" s="579"/>
      <c r="H89" s="579"/>
      <c r="I89" s="580"/>
    </row>
    <row r="90" spans="1:9" ht="25" hidden="1" outlineLevel="1" x14ac:dyDescent="0.35">
      <c r="A90" s="616"/>
      <c r="B90" s="141" t="s">
        <v>215</v>
      </c>
      <c r="C90" s="584"/>
      <c r="D90" s="585"/>
      <c r="E90" s="585"/>
      <c r="F90" s="585"/>
      <c r="G90" s="585"/>
      <c r="H90" s="585"/>
      <c r="I90" s="586"/>
    </row>
    <row r="91" spans="1:9" ht="25" hidden="1" outlineLevel="1" x14ac:dyDescent="0.35">
      <c r="A91" s="615" t="s">
        <v>216</v>
      </c>
      <c r="B91" s="140" t="s">
        <v>217</v>
      </c>
      <c r="C91" s="578"/>
      <c r="D91" s="579"/>
      <c r="E91" s="579"/>
      <c r="F91" s="579"/>
      <c r="G91" s="579"/>
      <c r="H91" s="579"/>
      <c r="I91" s="580"/>
    </row>
    <row r="92" spans="1:9" hidden="1" outlineLevel="1" x14ac:dyDescent="0.35">
      <c r="A92" s="615"/>
      <c r="B92" s="140" t="s">
        <v>218</v>
      </c>
      <c r="C92" s="578"/>
      <c r="D92" s="579"/>
      <c r="E92" s="579"/>
      <c r="F92" s="579"/>
      <c r="G92" s="579"/>
      <c r="H92" s="579"/>
      <c r="I92" s="580"/>
    </row>
    <row r="93" spans="1:9" ht="25" hidden="1" outlineLevel="1" x14ac:dyDescent="0.35">
      <c r="A93" s="616"/>
      <c r="B93" s="141" t="s">
        <v>219</v>
      </c>
      <c r="C93" s="584"/>
      <c r="D93" s="585"/>
      <c r="E93" s="585"/>
      <c r="F93" s="585"/>
      <c r="G93" s="585"/>
      <c r="H93" s="585"/>
      <c r="I93" s="586"/>
    </row>
    <row r="94" spans="1:9" hidden="1" outlineLevel="1" x14ac:dyDescent="0.35">
      <c r="A94" s="615" t="s">
        <v>220</v>
      </c>
      <c r="B94" s="140" t="s">
        <v>221</v>
      </c>
      <c r="C94" s="581"/>
      <c r="D94" s="582"/>
      <c r="E94" s="582"/>
      <c r="F94" s="582"/>
      <c r="G94" s="582"/>
      <c r="H94" s="582"/>
      <c r="I94" s="583"/>
    </row>
    <row r="95" spans="1:9" ht="50" hidden="1" outlineLevel="1" x14ac:dyDescent="0.35">
      <c r="A95" s="615"/>
      <c r="B95" s="140" t="s">
        <v>222</v>
      </c>
      <c r="C95" s="578"/>
      <c r="D95" s="579"/>
      <c r="E95" s="579"/>
      <c r="F95" s="579"/>
      <c r="G95" s="579"/>
      <c r="H95" s="579"/>
      <c r="I95" s="580"/>
    </row>
    <row r="96" spans="1:9" hidden="1" outlineLevel="1" x14ac:dyDescent="0.35">
      <c r="A96" s="615"/>
      <c r="B96" s="140" t="s">
        <v>223</v>
      </c>
      <c r="C96" s="578"/>
      <c r="D96" s="579"/>
      <c r="E96" s="579"/>
      <c r="F96" s="579"/>
      <c r="G96" s="579"/>
      <c r="H96" s="579"/>
      <c r="I96" s="580"/>
    </row>
    <row r="97" spans="1:9" ht="25" hidden="1" outlineLevel="1" x14ac:dyDescent="0.35">
      <c r="A97" s="615"/>
      <c r="B97" s="140" t="s">
        <v>224</v>
      </c>
      <c r="C97" s="578"/>
      <c r="D97" s="579"/>
      <c r="E97" s="579"/>
      <c r="F97" s="579"/>
      <c r="G97" s="579"/>
      <c r="H97" s="579"/>
      <c r="I97" s="580"/>
    </row>
    <row r="98" spans="1:9" ht="25" hidden="1" outlineLevel="1" x14ac:dyDescent="0.35">
      <c r="A98" s="615"/>
      <c r="B98" s="140" t="s">
        <v>225</v>
      </c>
      <c r="C98" s="578"/>
      <c r="D98" s="579"/>
      <c r="E98" s="579"/>
      <c r="F98" s="579"/>
      <c r="G98" s="579"/>
      <c r="H98" s="579"/>
      <c r="I98" s="580"/>
    </row>
    <row r="99" spans="1:9" hidden="1" outlineLevel="1" x14ac:dyDescent="0.35">
      <c r="A99" s="614" t="s">
        <v>226</v>
      </c>
      <c r="B99" s="142" t="s">
        <v>227</v>
      </c>
      <c r="C99" s="581"/>
      <c r="D99" s="582"/>
      <c r="E99" s="582"/>
      <c r="F99" s="582"/>
      <c r="G99" s="582"/>
      <c r="H99" s="582"/>
      <c r="I99" s="583"/>
    </row>
    <row r="100" spans="1:9" ht="25" hidden="1" outlineLevel="1" x14ac:dyDescent="0.35">
      <c r="A100" s="615"/>
      <c r="B100" s="140" t="s">
        <v>228</v>
      </c>
      <c r="C100" s="578"/>
      <c r="D100" s="579"/>
      <c r="E100" s="579"/>
      <c r="F100" s="579"/>
      <c r="G100" s="579"/>
      <c r="H100" s="579"/>
      <c r="I100" s="580"/>
    </row>
    <row r="101" spans="1:9" hidden="1" outlineLevel="1" x14ac:dyDescent="0.35">
      <c r="A101" s="615"/>
      <c r="B101" s="140" t="s">
        <v>229</v>
      </c>
      <c r="C101" s="578"/>
      <c r="D101" s="579"/>
      <c r="E101" s="579"/>
      <c r="F101" s="579"/>
      <c r="G101" s="579"/>
      <c r="H101" s="579"/>
      <c r="I101" s="580"/>
    </row>
    <row r="102" spans="1:9" ht="25" hidden="1" outlineLevel="1" x14ac:dyDescent="0.35">
      <c r="A102" s="615"/>
      <c r="B102" s="140" t="s">
        <v>230</v>
      </c>
      <c r="C102" s="578"/>
      <c r="D102" s="579"/>
      <c r="E102" s="579"/>
      <c r="F102" s="579"/>
      <c r="G102" s="579"/>
      <c r="H102" s="579"/>
      <c r="I102" s="580"/>
    </row>
    <row r="103" spans="1:9" hidden="1" outlineLevel="1" x14ac:dyDescent="0.35">
      <c r="A103" s="616"/>
      <c r="B103" s="141" t="s">
        <v>231</v>
      </c>
      <c r="C103" s="584"/>
      <c r="D103" s="585"/>
      <c r="E103" s="585"/>
      <c r="F103" s="585"/>
      <c r="G103" s="585"/>
      <c r="H103" s="585"/>
      <c r="I103" s="586"/>
    </row>
    <row r="104" spans="1:9" ht="50.5" hidden="1" outlineLevel="1" thickBot="1" x14ac:dyDescent="0.4">
      <c r="A104" s="145" t="s">
        <v>232</v>
      </c>
      <c r="B104" s="140" t="s">
        <v>233</v>
      </c>
      <c r="C104" s="587"/>
      <c r="D104" s="588"/>
      <c r="E104" s="588"/>
      <c r="F104" s="588"/>
      <c r="G104" s="588"/>
      <c r="H104" s="588"/>
      <c r="I104" s="589"/>
    </row>
    <row r="105" spans="1:9" ht="30" customHeight="1" collapsed="1" thickBot="1" x14ac:dyDescent="0.4">
      <c r="A105" s="576" t="s">
        <v>234</v>
      </c>
      <c r="B105" s="577"/>
      <c r="C105" s="324">
        <v>8</v>
      </c>
      <c r="D105" s="323">
        <f>IF(E105&lt;&gt;"",E$12*C105,IF(F105&lt;&gt;"",F$12*C105,IF(G105&lt;&gt;"",G$12*C105,IF(H105&lt;&gt;"",H$12*C105,IF(I105&lt;&gt;"",I$12*C105,0)))))</f>
        <v>0</v>
      </c>
      <c r="E105" s="213"/>
      <c r="F105" s="213"/>
      <c r="G105" s="213"/>
      <c r="H105" s="213"/>
      <c r="I105" s="214"/>
    </row>
    <row r="106" spans="1:9" hidden="1" outlineLevel="1" x14ac:dyDescent="0.35">
      <c r="A106" s="591" t="s">
        <v>235</v>
      </c>
      <c r="B106" s="140" t="s">
        <v>236</v>
      </c>
      <c r="C106" s="578"/>
      <c r="D106" s="579"/>
      <c r="E106" s="579"/>
      <c r="F106" s="579"/>
      <c r="G106" s="579"/>
      <c r="H106" s="579"/>
      <c r="I106" s="580"/>
    </row>
    <row r="107" spans="1:9" hidden="1" outlineLevel="1" x14ac:dyDescent="0.35">
      <c r="A107" s="591"/>
      <c r="B107" s="140" t="s">
        <v>237</v>
      </c>
      <c r="C107" s="578"/>
      <c r="D107" s="579"/>
      <c r="E107" s="579"/>
      <c r="F107" s="579"/>
      <c r="G107" s="579"/>
      <c r="H107" s="579"/>
      <c r="I107" s="580"/>
    </row>
    <row r="108" spans="1:9" ht="25" hidden="1" outlineLevel="1" x14ac:dyDescent="0.35">
      <c r="A108" s="591"/>
      <c r="B108" s="140" t="s">
        <v>238</v>
      </c>
      <c r="C108" s="578"/>
      <c r="D108" s="579"/>
      <c r="E108" s="579"/>
      <c r="F108" s="579"/>
      <c r="G108" s="579"/>
      <c r="H108" s="579"/>
      <c r="I108" s="580"/>
    </row>
    <row r="109" spans="1:9" ht="50" hidden="1" outlineLevel="1" x14ac:dyDescent="0.35">
      <c r="A109" s="591"/>
      <c r="B109" s="140" t="s">
        <v>239</v>
      </c>
      <c r="C109" s="578"/>
      <c r="D109" s="579"/>
      <c r="E109" s="579"/>
      <c r="F109" s="579"/>
      <c r="G109" s="579"/>
      <c r="H109" s="579"/>
      <c r="I109" s="580"/>
    </row>
    <row r="110" spans="1:9" ht="25" hidden="1" outlineLevel="1" x14ac:dyDescent="0.35">
      <c r="A110" s="591"/>
      <c r="B110" s="140" t="s">
        <v>240</v>
      </c>
      <c r="C110" s="578"/>
      <c r="D110" s="579"/>
      <c r="E110" s="579"/>
      <c r="F110" s="579"/>
      <c r="G110" s="579"/>
      <c r="H110" s="579"/>
      <c r="I110" s="580"/>
    </row>
    <row r="111" spans="1:9" hidden="1" outlineLevel="1" x14ac:dyDescent="0.35">
      <c r="A111" s="591"/>
      <c r="B111" s="140" t="s">
        <v>241</v>
      </c>
      <c r="C111" s="578"/>
      <c r="D111" s="579"/>
      <c r="E111" s="579"/>
      <c r="F111" s="579"/>
      <c r="G111" s="579"/>
      <c r="H111" s="579"/>
      <c r="I111" s="580"/>
    </row>
    <row r="112" spans="1:9" ht="25" hidden="1" outlineLevel="1" x14ac:dyDescent="0.35">
      <c r="A112" s="591"/>
      <c r="B112" s="140" t="s">
        <v>242</v>
      </c>
      <c r="C112" s="578"/>
      <c r="D112" s="579"/>
      <c r="E112" s="579"/>
      <c r="F112" s="579"/>
      <c r="G112" s="579"/>
      <c r="H112" s="579"/>
      <c r="I112" s="580"/>
    </row>
    <row r="113" spans="1:9" hidden="1" outlineLevel="1" x14ac:dyDescent="0.35">
      <c r="A113" s="591"/>
      <c r="B113" s="140" t="s">
        <v>243</v>
      </c>
      <c r="C113" s="578"/>
      <c r="D113" s="579"/>
      <c r="E113" s="579"/>
      <c r="F113" s="579"/>
      <c r="G113" s="579"/>
      <c r="H113" s="579"/>
      <c r="I113" s="580"/>
    </row>
    <row r="114" spans="1:9" ht="62.5" hidden="1" outlineLevel="1" x14ac:dyDescent="0.35">
      <c r="A114" s="178" t="s">
        <v>246</v>
      </c>
      <c r="B114" s="144" t="s">
        <v>244</v>
      </c>
      <c r="C114" s="620"/>
      <c r="D114" s="621"/>
      <c r="E114" s="621"/>
      <c r="F114" s="621"/>
      <c r="G114" s="621"/>
      <c r="H114" s="621"/>
      <c r="I114" s="622"/>
    </row>
    <row r="115" spans="1:9" ht="37.5" hidden="1" outlineLevel="1" x14ac:dyDescent="0.35">
      <c r="A115" s="143" t="s">
        <v>247</v>
      </c>
      <c r="B115" s="140" t="s">
        <v>245</v>
      </c>
      <c r="C115" s="578"/>
      <c r="D115" s="579"/>
      <c r="E115" s="579"/>
      <c r="F115" s="579"/>
      <c r="G115" s="579"/>
      <c r="H115" s="579"/>
      <c r="I115" s="580"/>
    </row>
    <row r="116" spans="1:9" ht="25" hidden="1" outlineLevel="1" x14ac:dyDescent="0.35">
      <c r="A116" s="590" t="s">
        <v>248</v>
      </c>
      <c r="B116" s="142" t="s">
        <v>249</v>
      </c>
      <c r="C116" s="581"/>
      <c r="D116" s="582"/>
      <c r="E116" s="582"/>
      <c r="F116" s="582"/>
      <c r="G116" s="582"/>
      <c r="H116" s="582"/>
      <c r="I116" s="583"/>
    </row>
    <row r="117" spans="1:9" hidden="1" outlineLevel="1" x14ac:dyDescent="0.35">
      <c r="A117" s="591"/>
      <c r="B117" s="140" t="s">
        <v>250</v>
      </c>
      <c r="C117" s="578"/>
      <c r="D117" s="579"/>
      <c r="E117" s="579"/>
      <c r="F117" s="579"/>
      <c r="G117" s="579"/>
      <c r="H117" s="579"/>
      <c r="I117" s="580"/>
    </row>
    <row r="118" spans="1:9" hidden="1" outlineLevel="1" x14ac:dyDescent="0.35">
      <c r="A118" s="592"/>
      <c r="B118" s="141" t="s">
        <v>244</v>
      </c>
      <c r="C118" s="584"/>
      <c r="D118" s="585"/>
      <c r="E118" s="585"/>
      <c r="F118" s="585"/>
      <c r="G118" s="585"/>
      <c r="H118" s="585"/>
      <c r="I118" s="586"/>
    </row>
    <row r="119" spans="1:9" hidden="1" outlineLevel="1" x14ac:dyDescent="0.35">
      <c r="A119" s="591" t="s">
        <v>251</v>
      </c>
      <c r="B119" s="140" t="s">
        <v>252</v>
      </c>
      <c r="C119" s="578"/>
      <c r="D119" s="579"/>
      <c r="E119" s="579"/>
      <c r="F119" s="579"/>
      <c r="G119" s="579"/>
      <c r="H119" s="579"/>
      <c r="I119" s="580"/>
    </row>
    <row r="120" spans="1:9" ht="25" hidden="1" outlineLevel="1" x14ac:dyDescent="0.35">
      <c r="A120" s="591"/>
      <c r="B120" s="140" t="s">
        <v>253</v>
      </c>
      <c r="C120" s="578"/>
      <c r="D120" s="579"/>
      <c r="E120" s="579"/>
      <c r="F120" s="579"/>
      <c r="G120" s="579"/>
      <c r="H120" s="579"/>
      <c r="I120" s="580"/>
    </row>
    <row r="121" spans="1:9" hidden="1" outlineLevel="1" x14ac:dyDescent="0.35">
      <c r="A121" s="591"/>
      <c r="B121" s="140" t="s">
        <v>254</v>
      </c>
      <c r="C121" s="578"/>
      <c r="D121" s="579"/>
      <c r="E121" s="579"/>
      <c r="F121" s="579"/>
      <c r="G121" s="579"/>
      <c r="H121" s="579"/>
      <c r="I121" s="580"/>
    </row>
    <row r="122" spans="1:9" hidden="1" outlineLevel="1" x14ac:dyDescent="0.35">
      <c r="A122" s="591"/>
      <c r="B122" s="140" t="s">
        <v>255</v>
      </c>
      <c r="C122" s="578"/>
      <c r="D122" s="579"/>
      <c r="E122" s="579"/>
      <c r="F122" s="579"/>
      <c r="G122" s="579"/>
      <c r="H122" s="579"/>
      <c r="I122" s="580"/>
    </row>
    <row r="123" spans="1:9" hidden="1" outlineLevel="1" x14ac:dyDescent="0.35">
      <c r="A123" s="591"/>
      <c r="B123" s="140" t="s">
        <v>256</v>
      </c>
      <c r="C123" s="578"/>
      <c r="D123" s="579"/>
      <c r="E123" s="579"/>
      <c r="F123" s="579"/>
      <c r="G123" s="579"/>
      <c r="H123" s="579"/>
      <c r="I123" s="580"/>
    </row>
    <row r="124" spans="1:9" ht="25" hidden="1" outlineLevel="1" x14ac:dyDescent="0.35">
      <c r="A124" s="591"/>
      <c r="B124" s="140" t="s">
        <v>257</v>
      </c>
      <c r="C124" s="578"/>
      <c r="D124" s="579"/>
      <c r="E124" s="579"/>
      <c r="F124" s="579"/>
      <c r="G124" s="579"/>
      <c r="H124" s="579"/>
      <c r="I124" s="580"/>
    </row>
    <row r="125" spans="1:9" hidden="1" outlineLevel="1" x14ac:dyDescent="0.35">
      <c r="A125" s="591"/>
      <c r="B125" s="140" t="s">
        <v>258</v>
      </c>
      <c r="C125" s="578"/>
      <c r="D125" s="579"/>
      <c r="E125" s="579"/>
      <c r="F125" s="579"/>
      <c r="G125" s="579"/>
      <c r="H125" s="579"/>
      <c r="I125" s="580"/>
    </row>
    <row r="126" spans="1:9" ht="15" hidden="1" outlineLevel="1" thickBot="1" x14ac:dyDescent="0.4">
      <c r="A126" s="591"/>
      <c r="B126" s="140" t="s">
        <v>244</v>
      </c>
      <c r="C126" s="587"/>
      <c r="D126" s="588"/>
      <c r="E126" s="588"/>
      <c r="F126" s="588"/>
      <c r="G126" s="588"/>
      <c r="H126" s="588"/>
      <c r="I126" s="589"/>
    </row>
    <row r="127" spans="1:9" ht="30" customHeight="1" collapsed="1" thickBot="1" x14ac:dyDescent="0.4">
      <c r="A127" s="576" t="s">
        <v>259</v>
      </c>
      <c r="B127" s="601"/>
      <c r="C127" s="323">
        <v>10</v>
      </c>
      <c r="D127" s="323">
        <f>IF(E127&lt;&gt;"",E$12*C127,IF(F127&lt;&gt;"",F$12*C127,IF(G127&lt;&gt;"",G$12*C127,IF(H127&lt;&gt;"",H$12*C127,IF(I127&lt;&gt;"",I$12*C127,0)))))</f>
        <v>0</v>
      </c>
      <c r="E127" s="215"/>
      <c r="F127" s="213"/>
      <c r="G127" s="213"/>
      <c r="H127" s="213"/>
      <c r="I127" s="214"/>
    </row>
    <row r="128" spans="1:9" ht="25" hidden="1" outlineLevel="1" x14ac:dyDescent="0.35">
      <c r="A128" s="591" t="s">
        <v>260</v>
      </c>
      <c r="B128" s="147" t="s">
        <v>262</v>
      </c>
      <c r="C128" s="602"/>
      <c r="D128" s="579"/>
      <c r="E128" s="579"/>
      <c r="F128" s="579"/>
      <c r="G128" s="579"/>
      <c r="H128" s="579"/>
      <c r="I128" s="580"/>
    </row>
    <row r="129" spans="1:9" ht="25" hidden="1" outlineLevel="1" x14ac:dyDescent="0.35">
      <c r="A129" s="591"/>
      <c r="B129" s="147" t="s">
        <v>263</v>
      </c>
      <c r="C129" s="602"/>
      <c r="D129" s="579"/>
      <c r="E129" s="579"/>
      <c r="F129" s="579"/>
      <c r="G129" s="579"/>
      <c r="H129" s="579"/>
      <c r="I129" s="580"/>
    </row>
    <row r="130" spans="1:9" ht="25" hidden="1" outlineLevel="1" x14ac:dyDescent="0.35">
      <c r="A130" s="590" t="s">
        <v>261</v>
      </c>
      <c r="B130" s="146" t="s">
        <v>264</v>
      </c>
      <c r="C130" s="603"/>
      <c r="D130" s="582"/>
      <c r="E130" s="582"/>
      <c r="F130" s="582"/>
      <c r="G130" s="582"/>
      <c r="H130" s="582"/>
      <c r="I130" s="583"/>
    </row>
    <row r="131" spans="1:9" hidden="1" outlineLevel="1" x14ac:dyDescent="0.35">
      <c r="A131" s="591"/>
      <c r="B131" s="147" t="s">
        <v>265</v>
      </c>
      <c r="C131" s="602"/>
      <c r="D131" s="579"/>
      <c r="E131" s="579"/>
      <c r="F131" s="579"/>
      <c r="G131" s="579"/>
      <c r="H131" s="579"/>
      <c r="I131" s="580"/>
    </row>
    <row r="132" spans="1:9" ht="25" hidden="1" outlineLevel="1" x14ac:dyDescent="0.35">
      <c r="A132" s="591"/>
      <c r="B132" s="147" t="s">
        <v>266</v>
      </c>
      <c r="C132" s="602"/>
      <c r="D132" s="579"/>
      <c r="E132" s="579"/>
      <c r="F132" s="579"/>
      <c r="G132" s="579"/>
      <c r="H132" s="579"/>
      <c r="I132" s="580"/>
    </row>
    <row r="133" spans="1:9" hidden="1" outlineLevel="1" x14ac:dyDescent="0.35">
      <c r="A133" s="591"/>
      <c r="B133" s="147" t="s">
        <v>92</v>
      </c>
      <c r="C133" s="602"/>
      <c r="D133" s="579"/>
      <c r="E133" s="579"/>
      <c r="F133" s="579"/>
      <c r="G133" s="579"/>
      <c r="H133" s="579"/>
      <c r="I133" s="580"/>
    </row>
    <row r="134" spans="1:9" ht="25" hidden="1" outlineLevel="1" x14ac:dyDescent="0.35">
      <c r="A134" s="591"/>
      <c r="B134" s="147" t="s">
        <v>267</v>
      </c>
      <c r="C134" s="602"/>
      <c r="D134" s="579"/>
      <c r="E134" s="579"/>
      <c r="F134" s="579"/>
      <c r="G134" s="579"/>
      <c r="H134" s="579"/>
      <c r="I134" s="580"/>
    </row>
    <row r="135" spans="1:9" ht="25" hidden="1" outlineLevel="1" x14ac:dyDescent="0.35">
      <c r="A135" s="591"/>
      <c r="B135" s="147" t="s">
        <v>268</v>
      </c>
      <c r="C135" s="602"/>
      <c r="D135" s="579"/>
      <c r="E135" s="579"/>
      <c r="F135" s="579"/>
      <c r="G135" s="579"/>
      <c r="H135" s="579"/>
      <c r="I135" s="580"/>
    </row>
    <row r="136" spans="1:9" hidden="1" outlineLevel="1" x14ac:dyDescent="0.35">
      <c r="A136" s="591"/>
      <c r="B136" s="147" t="s">
        <v>269</v>
      </c>
      <c r="C136" s="602"/>
      <c r="D136" s="579"/>
      <c r="E136" s="579"/>
      <c r="F136" s="579"/>
      <c r="G136" s="579"/>
      <c r="H136" s="579"/>
      <c r="I136" s="580"/>
    </row>
    <row r="137" spans="1:9" hidden="1" outlineLevel="1" x14ac:dyDescent="0.35">
      <c r="A137" s="591"/>
      <c r="B137" s="147" t="s">
        <v>270</v>
      </c>
      <c r="C137" s="602"/>
      <c r="D137" s="579"/>
      <c r="E137" s="579"/>
      <c r="F137" s="579"/>
      <c r="G137" s="579"/>
      <c r="H137" s="579"/>
      <c r="I137" s="580"/>
    </row>
    <row r="138" spans="1:9" hidden="1" outlineLevel="1" x14ac:dyDescent="0.35">
      <c r="A138" s="591"/>
      <c r="B138" s="147" t="s">
        <v>271</v>
      </c>
      <c r="C138" s="602"/>
      <c r="D138" s="579"/>
      <c r="E138" s="579"/>
      <c r="F138" s="579"/>
      <c r="G138" s="579"/>
      <c r="H138" s="579"/>
      <c r="I138" s="580"/>
    </row>
    <row r="139" spans="1:9" hidden="1" outlineLevel="1" x14ac:dyDescent="0.35">
      <c r="A139" s="591"/>
      <c r="B139" s="147" t="s">
        <v>159</v>
      </c>
      <c r="C139" s="602"/>
      <c r="D139" s="579"/>
      <c r="E139" s="579"/>
      <c r="F139" s="579"/>
      <c r="G139" s="579"/>
      <c r="H139" s="579"/>
      <c r="I139" s="580"/>
    </row>
    <row r="140" spans="1:9" ht="25" hidden="1" outlineLevel="1" x14ac:dyDescent="0.35">
      <c r="A140" s="592"/>
      <c r="B140" s="148" t="s">
        <v>272</v>
      </c>
      <c r="C140" s="604"/>
      <c r="D140" s="585"/>
      <c r="E140" s="585"/>
      <c r="F140" s="585"/>
      <c r="G140" s="585"/>
      <c r="H140" s="585"/>
      <c r="I140" s="586"/>
    </row>
    <row r="141" spans="1:9" ht="25" hidden="1" outlineLevel="1" x14ac:dyDescent="0.35">
      <c r="A141" s="590" t="s">
        <v>273</v>
      </c>
      <c r="B141" s="146" t="s">
        <v>275</v>
      </c>
      <c r="C141" s="603"/>
      <c r="D141" s="582"/>
      <c r="E141" s="582"/>
      <c r="F141" s="582"/>
      <c r="G141" s="582"/>
      <c r="H141" s="582"/>
      <c r="I141" s="583"/>
    </row>
    <row r="142" spans="1:9" ht="25" hidden="1" outlineLevel="1" x14ac:dyDescent="0.35">
      <c r="A142" s="592"/>
      <c r="B142" s="148" t="s">
        <v>276</v>
      </c>
      <c r="C142" s="604"/>
      <c r="D142" s="585"/>
      <c r="E142" s="585"/>
      <c r="F142" s="585"/>
      <c r="G142" s="585"/>
      <c r="H142" s="585"/>
      <c r="I142" s="586"/>
    </row>
    <row r="143" spans="1:9" ht="25" hidden="1" outlineLevel="1" x14ac:dyDescent="0.35">
      <c r="A143" s="591" t="s">
        <v>274</v>
      </c>
      <c r="B143" s="147" t="s">
        <v>277</v>
      </c>
      <c r="C143" s="602"/>
      <c r="D143" s="579"/>
      <c r="E143" s="579"/>
      <c r="F143" s="579"/>
      <c r="G143" s="579"/>
      <c r="H143" s="579"/>
      <c r="I143" s="580"/>
    </row>
    <row r="144" spans="1:9" ht="25" hidden="1" outlineLevel="1" x14ac:dyDescent="0.35">
      <c r="A144" s="591"/>
      <c r="B144" s="147" t="s">
        <v>278</v>
      </c>
      <c r="C144" s="602"/>
      <c r="D144" s="579"/>
      <c r="E144" s="579"/>
      <c r="F144" s="579"/>
      <c r="G144" s="579"/>
      <c r="H144" s="579"/>
      <c r="I144" s="580"/>
    </row>
    <row r="145" spans="1:9" hidden="1" outlineLevel="1" x14ac:dyDescent="0.35">
      <c r="A145" s="591"/>
      <c r="B145" s="147" t="s">
        <v>279</v>
      </c>
      <c r="C145" s="602"/>
      <c r="D145" s="579"/>
      <c r="E145" s="579"/>
      <c r="F145" s="579"/>
      <c r="G145" s="579"/>
      <c r="H145" s="579"/>
      <c r="I145" s="580"/>
    </row>
    <row r="146" spans="1:9" hidden="1" outlineLevel="1" x14ac:dyDescent="0.35">
      <c r="A146" s="591"/>
      <c r="B146" s="147" t="s">
        <v>271</v>
      </c>
      <c r="C146" s="602"/>
      <c r="D146" s="579"/>
      <c r="E146" s="579"/>
      <c r="F146" s="579"/>
      <c r="G146" s="579"/>
      <c r="H146" s="579"/>
      <c r="I146" s="580"/>
    </row>
    <row r="147" spans="1:9" ht="25" hidden="1" outlineLevel="1" x14ac:dyDescent="0.35">
      <c r="A147" s="591"/>
      <c r="B147" s="147" t="s">
        <v>280</v>
      </c>
      <c r="C147" s="602"/>
      <c r="D147" s="579"/>
      <c r="E147" s="579"/>
      <c r="F147" s="579"/>
      <c r="G147" s="579"/>
      <c r="H147" s="579"/>
      <c r="I147" s="580"/>
    </row>
    <row r="148" spans="1:9" hidden="1" outlineLevel="1" x14ac:dyDescent="0.35">
      <c r="A148" s="591"/>
      <c r="B148" s="147" t="s">
        <v>281</v>
      </c>
      <c r="C148" s="602"/>
      <c r="D148" s="579"/>
      <c r="E148" s="579"/>
      <c r="F148" s="579"/>
      <c r="G148" s="579"/>
      <c r="H148" s="579"/>
      <c r="I148" s="580"/>
    </row>
    <row r="149" spans="1:9" hidden="1" outlineLevel="1" x14ac:dyDescent="0.35">
      <c r="A149" s="591"/>
      <c r="B149" s="147" t="s">
        <v>282</v>
      </c>
      <c r="C149" s="602"/>
      <c r="D149" s="579"/>
      <c r="E149" s="579"/>
      <c r="F149" s="579"/>
      <c r="G149" s="579"/>
      <c r="H149" s="579"/>
      <c r="I149" s="580"/>
    </row>
    <row r="150" spans="1:9" ht="25.5" hidden="1" outlineLevel="1" thickBot="1" x14ac:dyDescent="0.4">
      <c r="A150" s="610"/>
      <c r="B150" s="149" t="s">
        <v>283</v>
      </c>
      <c r="C150" s="605"/>
      <c r="D150" s="588"/>
      <c r="E150" s="588"/>
      <c r="F150" s="588"/>
      <c r="G150" s="588"/>
      <c r="H150" s="588"/>
      <c r="I150" s="589"/>
    </row>
    <row r="151" spans="1:9" ht="4.9000000000000004" customHeight="1" thickBot="1" x14ac:dyDescent="0.4">
      <c r="A151" s="89"/>
      <c r="B151" s="89"/>
      <c r="C151" s="90"/>
      <c r="D151" s="91"/>
      <c r="E151" s="90"/>
      <c r="F151" s="90"/>
      <c r="G151" s="90"/>
      <c r="H151" s="90"/>
      <c r="I151" s="90"/>
    </row>
    <row r="152" spans="1:9" s="10" customFormat="1" x14ac:dyDescent="0.35">
      <c r="A152" s="611" t="s">
        <v>284</v>
      </c>
      <c r="B152" s="612"/>
      <c r="C152" s="92">
        <f>SUM(C14:C150)</f>
        <v>40</v>
      </c>
      <c r="D152" s="93">
        <f>SUM(D14:D150)</f>
        <v>0</v>
      </c>
      <c r="E152" s="597"/>
      <c r="F152" s="597"/>
      <c r="G152" s="597"/>
      <c r="H152" s="597"/>
      <c r="I152" s="598"/>
    </row>
    <row r="153" spans="1:9" ht="37.5" x14ac:dyDescent="0.35">
      <c r="A153" s="613" t="s">
        <v>289</v>
      </c>
      <c r="B153" s="150" t="s">
        <v>290</v>
      </c>
      <c r="C153" s="151">
        <v>20</v>
      </c>
      <c r="D153" s="265">
        <f>'E32-Oral'!F12+'E32-Oral'!F15</f>
        <v>0</v>
      </c>
      <c r="E153" s="599"/>
      <c r="F153" s="599"/>
      <c r="G153" s="599"/>
      <c r="H153" s="599"/>
      <c r="I153" s="600"/>
    </row>
    <row r="154" spans="1:9" ht="63" thickBot="1" x14ac:dyDescent="0.4">
      <c r="A154" s="360"/>
      <c r="B154" s="152" t="s">
        <v>291</v>
      </c>
      <c r="C154" s="153">
        <v>20</v>
      </c>
      <c r="D154" s="266">
        <f>'E32-Oral'!F17</f>
        <v>0</v>
      </c>
      <c r="E154" s="599"/>
      <c r="F154" s="599"/>
      <c r="G154" s="599"/>
      <c r="H154" s="599"/>
      <c r="I154" s="600"/>
    </row>
    <row r="155" spans="1:9" s="10" customFormat="1" ht="15.5" thickTop="1" thickBot="1" x14ac:dyDescent="0.4">
      <c r="A155" s="181" t="s">
        <v>285</v>
      </c>
      <c r="B155" s="182"/>
      <c r="C155" s="183">
        <f>SUM(C152:C154)</f>
        <v>80</v>
      </c>
      <c r="D155" s="184">
        <f>D152+D153+D154</f>
        <v>0</v>
      </c>
      <c r="E155" s="599"/>
      <c r="F155" s="599"/>
      <c r="G155" s="599"/>
      <c r="H155" s="599"/>
      <c r="I155" s="600"/>
    </row>
    <row r="156" spans="1:9" s="10" customFormat="1" ht="4.9000000000000004" customHeight="1" thickBot="1" x14ac:dyDescent="0.4">
      <c r="A156" s="185"/>
      <c r="B156" s="185"/>
      <c r="C156" s="186"/>
      <c r="D156" s="186"/>
      <c r="E156" s="187"/>
      <c r="F156" s="187"/>
      <c r="G156" s="187"/>
      <c r="H156" s="187"/>
      <c r="I156" s="187"/>
    </row>
    <row r="157" spans="1:9" s="9" customFormat="1" x14ac:dyDescent="0.35">
      <c r="A157" s="608" t="s">
        <v>129</v>
      </c>
      <c r="B157" s="609"/>
      <c r="C157" s="606" t="s">
        <v>292</v>
      </c>
      <c r="D157" s="606"/>
      <c r="E157" s="606"/>
      <c r="F157" s="606"/>
      <c r="G157" s="606"/>
      <c r="H157" s="606"/>
      <c r="I157" s="607"/>
    </row>
    <row r="158" spans="1:9" ht="74.25" customHeight="1" thickBot="1" x14ac:dyDescent="0.4">
      <c r="A158" s="595"/>
      <c r="B158" s="596"/>
      <c r="C158" s="593"/>
      <c r="D158" s="593"/>
      <c r="E158" s="593"/>
      <c r="F158" s="593"/>
      <c r="G158" s="593"/>
      <c r="H158" s="593"/>
      <c r="I158" s="594"/>
    </row>
    <row r="159" spans="1:9" ht="4.9000000000000004" customHeight="1" x14ac:dyDescent="0.35">
      <c r="A159" s="89"/>
      <c r="B159" s="89"/>
      <c r="C159" s="90"/>
      <c r="D159" s="90"/>
      <c r="E159" s="90"/>
      <c r="F159" s="90"/>
      <c r="G159" s="90"/>
      <c r="H159" s="90"/>
      <c r="I159" s="90"/>
    </row>
    <row r="160" spans="1:9" x14ac:dyDescent="0.35">
      <c r="A160" s="165" t="s">
        <v>449</v>
      </c>
      <c r="B160" s="94"/>
      <c r="C160" s="90"/>
      <c r="D160" s="90"/>
      <c r="E160" s="90"/>
      <c r="F160" s="90"/>
      <c r="G160" s="90"/>
      <c r="H160" s="90"/>
      <c r="I160" s="90"/>
    </row>
    <row r="161" spans="1:9" x14ac:dyDescent="0.35">
      <c r="A161" s="166" t="s">
        <v>550</v>
      </c>
      <c r="B161" s="94"/>
      <c r="C161" s="90"/>
      <c r="D161" s="90"/>
      <c r="E161" s="90"/>
      <c r="F161" s="90"/>
      <c r="G161" s="90"/>
      <c r="H161" s="90"/>
      <c r="I161" s="90"/>
    </row>
    <row r="162" spans="1:9" x14ac:dyDescent="0.35">
      <c r="A162" s="166" t="s">
        <v>453</v>
      </c>
      <c r="B162" s="89"/>
      <c r="C162" s="90"/>
      <c r="D162" s="90"/>
      <c r="E162" s="90"/>
      <c r="F162" s="90"/>
      <c r="G162" s="90"/>
      <c r="H162" s="90"/>
      <c r="I162" s="90"/>
    </row>
    <row r="163" spans="1:9" x14ac:dyDescent="0.35">
      <c r="A163" s="166" t="s">
        <v>448</v>
      </c>
      <c r="B163" s="89"/>
      <c r="C163" s="90"/>
      <c r="D163" s="90"/>
      <c r="E163" s="90"/>
      <c r="F163" s="90"/>
      <c r="G163" s="90"/>
      <c r="H163" s="90"/>
      <c r="I163" s="90"/>
    </row>
    <row r="164" spans="1:9" x14ac:dyDescent="0.35">
      <c r="A164" s="165" t="s">
        <v>450</v>
      </c>
      <c r="B164" s="89"/>
      <c r="C164" s="90"/>
      <c r="D164" s="90"/>
      <c r="E164" s="90"/>
      <c r="F164" s="90"/>
      <c r="G164" s="90"/>
      <c r="H164" s="90"/>
      <c r="I164" s="90"/>
    </row>
  </sheetData>
  <sheetProtection sheet="1" formatRows="0" selectLockedCells="1"/>
  <mergeCells count="68">
    <mergeCell ref="A2:B2"/>
    <mergeCell ref="A3:B3"/>
    <mergeCell ref="A4:B4"/>
    <mergeCell ref="A5:B5"/>
    <mergeCell ref="C47:I57"/>
    <mergeCell ref="B7:I7"/>
    <mergeCell ref="A15:A19"/>
    <mergeCell ref="C2:I2"/>
    <mergeCell ref="H5:I5"/>
    <mergeCell ref="C5:D5"/>
    <mergeCell ref="C3:I3"/>
    <mergeCell ref="C4:I4"/>
    <mergeCell ref="C1:E1"/>
    <mergeCell ref="F1:G1"/>
    <mergeCell ref="C114:I114"/>
    <mergeCell ref="C115:I115"/>
    <mergeCell ref="C116:I118"/>
    <mergeCell ref="B9:I9"/>
    <mergeCell ref="A14:B14"/>
    <mergeCell ref="C15:I19"/>
    <mergeCell ref="C20:I36"/>
    <mergeCell ref="C37:I42"/>
    <mergeCell ref="B37:B42"/>
    <mergeCell ref="A20:A36"/>
    <mergeCell ref="A47:A57"/>
    <mergeCell ref="A43:A46"/>
    <mergeCell ref="C43:I46"/>
    <mergeCell ref="A1:B1"/>
    <mergeCell ref="C119:I126"/>
    <mergeCell ref="A81:A84"/>
    <mergeCell ref="A85:A87"/>
    <mergeCell ref="A88:A90"/>
    <mergeCell ref="C85:I87"/>
    <mergeCell ref="C88:I90"/>
    <mergeCell ref="A106:A113"/>
    <mergeCell ref="A99:A103"/>
    <mergeCell ref="A116:A118"/>
    <mergeCell ref="A119:A126"/>
    <mergeCell ref="A94:A98"/>
    <mergeCell ref="A91:A93"/>
    <mergeCell ref="C91:I93"/>
    <mergeCell ref="C94:I98"/>
    <mergeCell ref="C99:I103"/>
    <mergeCell ref="C104:I104"/>
    <mergeCell ref="C158:I158"/>
    <mergeCell ref="A158:B158"/>
    <mergeCell ref="E152:I155"/>
    <mergeCell ref="A128:A129"/>
    <mergeCell ref="A127:B127"/>
    <mergeCell ref="C128:I129"/>
    <mergeCell ref="C130:I140"/>
    <mergeCell ref="C141:I142"/>
    <mergeCell ref="C143:I150"/>
    <mergeCell ref="C157:I157"/>
    <mergeCell ref="A157:B157"/>
    <mergeCell ref="A141:A142"/>
    <mergeCell ref="A143:A150"/>
    <mergeCell ref="A130:A140"/>
    <mergeCell ref="A152:B152"/>
    <mergeCell ref="A153:A154"/>
    <mergeCell ref="A105:B105"/>
    <mergeCell ref="C106:I113"/>
    <mergeCell ref="C58:I73"/>
    <mergeCell ref="C74:I79"/>
    <mergeCell ref="C81:I84"/>
    <mergeCell ref="A80:B80"/>
    <mergeCell ref="A58:A73"/>
    <mergeCell ref="A74:A79"/>
  </mergeCells>
  <conditionalFormatting sqref="E14:I14">
    <cfRule type="expression" dxfId="7" priority="1">
      <formula>IF(COUNTA($E14:$I14)&gt;1,TRUE,FALSE)</formula>
    </cfRule>
  </conditionalFormatting>
  <conditionalFormatting sqref="E80:I80 E105:I105 E127:I127">
    <cfRule type="expression" dxfId="6" priority="2">
      <formula>IF(COUNTA($E80:$I80)&gt;1,TRUE,FALSE)</formula>
    </cfRule>
  </conditionalFormatting>
  <printOptions horizontalCentered="1"/>
  <pageMargins left="0.31496062992125984" right="0.31496062992125984" top="0.55118110236220474" bottom="0.55118110236220474" header="0.31496062992125984" footer="0.31496062992125984"/>
  <pageSetup paperSize="9" scale="84" orientation="landscape" horizontalDpi="4294967293" r:id="rId1"/>
  <headerFooter>
    <oddFooter>Page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720D-075D-4A23-852A-DCB91DA84017}">
  <sheetPr>
    <pageSetUpPr fitToPage="1"/>
  </sheetPr>
  <dimension ref="A1:J22"/>
  <sheetViews>
    <sheetView workbookViewId="0">
      <selection activeCell="J13" sqref="J13:J18"/>
    </sheetView>
  </sheetViews>
  <sheetFormatPr baseColWidth="10" defaultRowHeight="14.5" x14ac:dyDescent="0.35"/>
  <cols>
    <col min="3" max="3" width="23.7265625" customWidth="1"/>
    <col min="4" max="5" width="9.7265625" customWidth="1"/>
    <col min="6" max="10" width="19.7265625" customWidth="1"/>
  </cols>
  <sheetData>
    <row r="1" spans="1:10" ht="20.5" customHeight="1" x14ac:dyDescent="0.35">
      <c r="A1" s="651" t="s">
        <v>531</v>
      </c>
      <c r="B1" s="652"/>
      <c r="C1" s="652"/>
      <c r="D1" s="652"/>
      <c r="E1" s="652"/>
      <c r="F1" s="652"/>
      <c r="G1" s="652"/>
      <c r="H1" s="652"/>
      <c r="I1" s="652"/>
      <c r="J1" s="653"/>
    </row>
    <row r="2" spans="1:10" ht="20.5" customHeight="1" x14ac:dyDescent="0.35">
      <c r="A2" s="654" t="s">
        <v>117</v>
      </c>
      <c r="B2" s="655"/>
      <c r="C2" s="655"/>
      <c r="D2" s="655"/>
      <c r="E2" s="655"/>
      <c r="F2" s="655"/>
      <c r="G2" s="655"/>
      <c r="H2" s="655"/>
      <c r="I2" s="655"/>
      <c r="J2" s="656"/>
    </row>
    <row r="3" spans="1:10" ht="20.5" customHeight="1" thickBot="1" x14ac:dyDescent="0.4">
      <c r="A3" s="657" t="s">
        <v>532</v>
      </c>
      <c r="B3" s="658"/>
      <c r="C3" s="658"/>
      <c r="D3" s="658"/>
      <c r="E3" s="658"/>
      <c r="F3" s="658"/>
      <c r="G3" s="658"/>
      <c r="H3" s="658"/>
      <c r="I3" s="658"/>
      <c r="J3" s="659"/>
    </row>
    <row r="4" spans="1:10" ht="4.9000000000000004" customHeight="1" thickBot="1" x14ac:dyDescent="0.4">
      <c r="A4" s="252"/>
      <c r="B4" s="252"/>
      <c r="C4" s="252"/>
      <c r="D4" s="252"/>
      <c r="E4" s="252"/>
      <c r="F4" s="252"/>
      <c r="G4" s="252"/>
      <c r="H4" s="252"/>
      <c r="I4" s="252"/>
      <c r="J4" s="252"/>
    </row>
    <row r="5" spans="1:10" ht="26.5" customHeight="1" x14ac:dyDescent="0.35">
      <c r="A5" s="660" t="s">
        <v>533</v>
      </c>
      <c r="B5" s="661"/>
      <c r="C5" s="662"/>
      <c r="D5" s="255" t="s">
        <v>3</v>
      </c>
      <c r="E5" s="256" t="s">
        <v>122</v>
      </c>
      <c r="F5" s="253" t="s">
        <v>548</v>
      </c>
      <c r="G5" s="101" t="s">
        <v>490</v>
      </c>
      <c r="H5" s="101" t="s">
        <v>466</v>
      </c>
      <c r="I5" s="101" t="s">
        <v>467</v>
      </c>
      <c r="J5" s="254" t="s">
        <v>468</v>
      </c>
    </row>
    <row r="6" spans="1:10" ht="15" thickBot="1" x14ac:dyDescent="0.4">
      <c r="A6" s="663"/>
      <c r="B6" s="664"/>
      <c r="C6" s="665"/>
      <c r="D6" s="298"/>
      <c r="E6" s="299"/>
      <c r="F6" s="300">
        <v>0</v>
      </c>
      <c r="G6" s="83">
        <v>0.1</v>
      </c>
      <c r="H6" s="83">
        <v>0.35</v>
      </c>
      <c r="I6" s="83">
        <v>0.7</v>
      </c>
      <c r="J6" s="301">
        <v>1</v>
      </c>
    </row>
    <row r="7" spans="1:10" ht="4.9000000000000004" customHeight="1" thickBot="1" x14ac:dyDescent="0.4">
      <c r="A7" s="303"/>
      <c r="B7" s="303"/>
      <c r="C7" s="303"/>
      <c r="D7" s="304"/>
      <c r="E7" s="304"/>
      <c r="F7" s="305"/>
      <c r="G7" s="292"/>
      <c r="H7" s="292"/>
      <c r="I7" s="292"/>
      <c r="J7" s="292"/>
    </row>
    <row r="8" spans="1:10" ht="23.5" customHeight="1" thickBot="1" x14ac:dyDescent="0.4">
      <c r="A8" s="669" t="s">
        <v>534</v>
      </c>
      <c r="B8" s="670"/>
      <c r="C8" s="671"/>
      <c r="D8" s="257">
        <v>1</v>
      </c>
      <c r="E8" s="302">
        <f>IF(F8&lt;&gt;"",F$6*$D8,IF(G8&lt;&gt;"",G$6*$D8,IF(H8&lt;&gt;"",H$6*$D8,IF(I8&lt;&gt;"",I$6*$D8,IF(J8&lt;&gt;"",J$6*$D8,0)))))</f>
        <v>0</v>
      </c>
      <c r="F8" s="260"/>
      <c r="G8" s="261"/>
      <c r="H8" s="261"/>
      <c r="I8" s="261"/>
      <c r="J8" s="262"/>
    </row>
    <row r="9" spans="1:10" x14ac:dyDescent="0.35">
      <c r="A9" s="697" t="s">
        <v>535</v>
      </c>
      <c r="B9" s="692" t="s">
        <v>536</v>
      </c>
      <c r="C9" s="306" t="s">
        <v>537</v>
      </c>
      <c r="D9" s="701">
        <v>1</v>
      </c>
      <c r="E9" s="672">
        <f>IF(F9&lt;&gt;"",F$6*$D9,IF(G9&lt;&gt;"",G$6*$D9,IF(H9&lt;&gt;"",H$6*$D9,IF(I9&lt;&gt;"",I$6*$D9,IF(J9&lt;&gt;"",J$6*$D9,0)))))</f>
        <v>0</v>
      </c>
      <c r="F9" s="674"/>
      <c r="G9" s="677"/>
      <c r="H9" s="677"/>
      <c r="I9" s="677"/>
      <c r="J9" s="710"/>
    </row>
    <row r="10" spans="1:10" ht="23" x14ac:dyDescent="0.35">
      <c r="A10" s="698"/>
      <c r="B10" s="693"/>
      <c r="C10" s="307" t="s">
        <v>538</v>
      </c>
      <c r="D10" s="702"/>
      <c r="E10" s="672"/>
      <c r="F10" s="675"/>
      <c r="G10" s="666"/>
      <c r="H10" s="666"/>
      <c r="I10" s="666"/>
      <c r="J10" s="711"/>
    </row>
    <row r="11" spans="1:10" x14ac:dyDescent="0.35">
      <c r="A11" s="698"/>
      <c r="B11" s="693"/>
      <c r="C11" s="307" t="s">
        <v>539</v>
      </c>
      <c r="D11" s="702"/>
      <c r="E11" s="672"/>
      <c r="F11" s="675"/>
      <c r="G11" s="666"/>
      <c r="H11" s="666"/>
      <c r="I11" s="666"/>
      <c r="J11" s="711"/>
    </row>
    <row r="12" spans="1:10" ht="23.5" thickBot="1" x14ac:dyDescent="0.4">
      <c r="A12" s="698"/>
      <c r="B12" s="694"/>
      <c r="C12" s="308" t="s">
        <v>540</v>
      </c>
      <c r="D12" s="703"/>
      <c r="E12" s="673"/>
      <c r="F12" s="676"/>
      <c r="G12" s="678"/>
      <c r="H12" s="678"/>
      <c r="I12" s="678"/>
      <c r="J12" s="712"/>
    </row>
    <row r="13" spans="1:10" ht="23" x14ac:dyDescent="0.35">
      <c r="A13" s="699"/>
      <c r="B13" s="695" t="s">
        <v>541</v>
      </c>
      <c r="C13" s="307" t="s">
        <v>542</v>
      </c>
      <c r="D13" s="704">
        <v>1</v>
      </c>
      <c r="E13" s="713">
        <f>IF(F13&lt;&gt;"",F$6*$D13,IF(G13&lt;&gt;"",G$6*$D13,IF(H13&lt;&gt;"",H$6*$D13,IF(I13&lt;&gt;"",I$6*$D13,IF(J13&lt;&gt;"",J$6*$D13,0)))))</f>
        <v>0</v>
      </c>
      <c r="F13" s="675"/>
      <c r="G13" s="666"/>
      <c r="H13" s="666"/>
      <c r="I13" s="666"/>
      <c r="J13" s="668"/>
    </row>
    <row r="14" spans="1:10" x14ac:dyDescent="0.35">
      <c r="A14" s="699"/>
      <c r="B14" s="695"/>
      <c r="C14" s="307" t="s">
        <v>543</v>
      </c>
      <c r="D14" s="705"/>
      <c r="E14" s="672"/>
      <c r="F14" s="675"/>
      <c r="G14" s="666"/>
      <c r="H14" s="666"/>
      <c r="I14" s="666"/>
      <c r="J14" s="668"/>
    </row>
    <row r="15" spans="1:10" x14ac:dyDescent="0.35">
      <c r="A15" s="699"/>
      <c r="B15" s="695"/>
      <c r="C15" s="307" t="s">
        <v>544</v>
      </c>
      <c r="D15" s="705"/>
      <c r="E15" s="672"/>
      <c r="F15" s="675"/>
      <c r="G15" s="666"/>
      <c r="H15" s="666"/>
      <c r="I15" s="666"/>
      <c r="J15" s="668"/>
    </row>
    <row r="16" spans="1:10" ht="23" x14ac:dyDescent="0.35">
      <c r="A16" s="699"/>
      <c r="B16" s="695"/>
      <c r="C16" s="307" t="s">
        <v>545</v>
      </c>
      <c r="D16" s="705"/>
      <c r="E16" s="672"/>
      <c r="F16" s="675"/>
      <c r="G16" s="666"/>
      <c r="H16" s="666"/>
      <c r="I16" s="666"/>
      <c r="J16" s="668"/>
    </row>
    <row r="17" spans="1:10" ht="23" x14ac:dyDescent="0.35">
      <c r="A17" s="699"/>
      <c r="B17" s="695"/>
      <c r="C17" s="307" t="s">
        <v>546</v>
      </c>
      <c r="D17" s="705"/>
      <c r="E17" s="672"/>
      <c r="F17" s="675"/>
      <c r="G17" s="666"/>
      <c r="H17" s="666"/>
      <c r="I17" s="666"/>
      <c r="J17" s="668"/>
    </row>
    <row r="18" spans="1:10" ht="23.5" thickBot="1" x14ac:dyDescent="0.4">
      <c r="A18" s="700"/>
      <c r="B18" s="696"/>
      <c r="C18" s="308" t="s">
        <v>547</v>
      </c>
      <c r="D18" s="706"/>
      <c r="E18" s="714"/>
      <c r="F18" s="675"/>
      <c r="G18" s="667"/>
      <c r="H18" s="667"/>
      <c r="I18" s="667"/>
      <c r="J18" s="668"/>
    </row>
    <row r="19" spans="1:10" ht="4.9000000000000004" customHeight="1" thickBot="1" x14ac:dyDescent="0.4">
      <c r="A19" s="682"/>
      <c r="B19" s="683"/>
      <c r="C19" s="683"/>
      <c r="D19" s="684"/>
      <c r="E19" s="684"/>
      <c r="F19" s="684"/>
      <c r="G19" s="684"/>
      <c r="H19" s="684"/>
      <c r="I19" s="684"/>
      <c r="J19" s="685"/>
    </row>
    <row r="20" spans="1:10" s="17" customFormat="1" ht="26.5" customHeight="1" thickBot="1" x14ac:dyDescent="0.4">
      <c r="A20" s="686" t="s">
        <v>110</v>
      </c>
      <c r="B20" s="687"/>
      <c r="C20" s="688"/>
      <c r="D20" s="258">
        <v>3</v>
      </c>
      <c r="E20" s="259">
        <f>SUM(E8:E18)</f>
        <v>0</v>
      </c>
      <c r="F20" s="689"/>
      <c r="G20" s="690"/>
      <c r="H20" s="690"/>
      <c r="I20" s="690"/>
      <c r="J20" s="691"/>
    </row>
    <row r="21" spans="1:10" ht="14.5" customHeight="1" x14ac:dyDescent="0.35">
      <c r="A21" s="707" t="s">
        <v>549</v>
      </c>
      <c r="B21" s="708"/>
      <c r="C21" s="708"/>
      <c r="D21" s="708"/>
      <c r="E21" s="708"/>
      <c r="F21" s="708"/>
      <c r="G21" s="708"/>
      <c r="H21" s="708"/>
      <c r="I21" s="708"/>
      <c r="J21" s="709"/>
    </row>
    <row r="22" spans="1:10" ht="58.15" customHeight="1" thickBot="1" x14ac:dyDescent="0.4">
      <c r="A22" s="679"/>
      <c r="B22" s="680"/>
      <c r="C22" s="680"/>
      <c r="D22" s="680"/>
      <c r="E22" s="680"/>
      <c r="F22" s="680"/>
      <c r="G22" s="680"/>
      <c r="H22" s="680"/>
      <c r="I22" s="680"/>
      <c r="J22" s="681"/>
    </row>
  </sheetData>
  <sheetProtection sheet="1" selectLockedCells="1"/>
  <mergeCells count="27">
    <mergeCell ref="A22:J22"/>
    <mergeCell ref="A19:J19"/>
    <mergeCell ref="A20:C20"/>
    <mergeCell ref="F20:J20"/>
    <mergeCell ref="B9:B12"/>
    <mergeCell ref="B13:B18"/>
    <mergeCell ref="A9:A18"/>
    <mergeCell ref="D9:D12"/>
    <mergeCell ref="D13:D18"/>
    <mergeCell ref="A21:J21"/>
    <mergeCell ref="H9:H12"/>
    <mergeCell ref="I9:I12"/>
    <mergeCell ref="J9:J12"/>
    <mergeCell ref="E13:E18"/>
    <mergeCell ref="F13:F18"/>
    <mergeCell ref="G13:G18"/>
    <mergeCell ref="A1:J1"/>
    <mergeCell ref="A2:J2"/>
    <mergeCell ref="A3:J3"/>
    <mergeCell ref="A5:C6"/>
    <mergeCell ref="H13:H18"/>
    <mergeCell ref="I13:I18"/>
    <mergeCell ref="J13:J18"/>
    <mergeCell ref="A8:C8"/>
    <mergeCell ref="E9:E12"/>
    <mergeCell ref="F9:F12"/>
    <mergeCell ref="G9:G12"/>
  </mergeCells>
  <conditionalFormatting sqref="D8:J9 D10:D12 F10:J12 D13:J13 D14:D18 F14:J18">
    <cfRule type="expression" dxfId="5" priority="1">
      <formula>IF(COUNTA($F8:$J8)&gt;1,TRUE,FALSE)</formula>
    </cfRule>
  </conditionalFormatting>
  <pageMargins left="0.51181102362204722" right="0.51181102362204722" top="0.55118110236220474" bottom="0.55118110236220474" header="0.31496062992125984" footer="0.31496062992125984"/>
  <pageSetup paperSize="9" scale="82" orientation="landscape" horizontalDpi="4294967293" verticalDpi="0" r:id="rId1"/>
  <headerFooter>
    <oddFooter>Page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D1A31-D5F6-48F8-84E2-BB1C6BF87C7A}">
  <sheetPr>
    <outlinePr summaryBelow="0"/>
    <pageSetUpPr fitToPage="1"/>
  </sheetPr>
  <dimension ref="A1:I97"/>
  <sheetViews>
    <sheetView tabSelected="1" zoomScaleNormal="100" workbookViewId="0">
      <pane ySplit="13" topLeftCell="A14" activePane="bottomLeft" state="frozen"/>
      <selection activeCell="A91" sqref="A91:B91"/>
      <selection pane="bottomLeft" activeCell="C91" sqref="C91:I91"/>
    </sheetView>
  </sheetViews>
  <sheetFormatPr baseColWidth="10" defaultRowHeight="14.5" outlineLevelRow="1" x14ac:dyDescent="0.35"/>
  <cols>
    <col min="1" max="1" width="31.7265625" style="16" customWidth="1"/>
    <col min="2" max="2" width="47.7265625" style="16" customWidth="1"/>
    <col min="3" max="9" width="7.7265625" customWidth="1"/>
  </cols>
  <sheetData>
    <row r="1" spans="1:9" s="17" customFormat="1" ht="15" customHeight="1" x14ac:dyDescent="0.35">
      <c r="A1" s="762" t="str">
        <f>"Académie de " &amp; Synthèse!C1</f>
        <v>Académie de Awwww</v>
      </c>
      <c r="B1" s="763"/>
      <c r="C1" s="769" t="str">
        <f>Synthèse!E1</f>
        <v>Session</v>
      </c>
      <c r="D1" s="770"/>
      <c r="E1" s="770"/>
      <c r="F1" s="771">
        <f>Synthèse!H1</f>
        <v>2026</v>
      </c>
      <c r="G1" s="771"/>
      <c r="H1" s="313"/>
      <c r="I1" s="314"/>
    </row>
    <row r="2" spans="1:9" s="17" customFormat="1" ht="15" customHeight="1" x14ac:dyDescent="0.35">
      <c r="A2" s="764" t="s">
        <v>116</v>
      </c>
      <c r="B2" s="765"/>
      <c r="C2" s="766" t="str">
        <f>Synthèse!E2</f>
        <v>Etablissement de formation</v>
      </c>
      <c r="D2" s="767"/>
      <c r="E2" s="767"/>
      <c r="F2" s="767"/>
      <c r="G2" s="767"/>
      <c r="H2" s="767"/>
      <c r="I2" s="768"/>
    </row>
    <row r="3" spans="1:9" s="17" customFormat="1" ht="15" customHeight="1" x14ac:dyDescent="0.35">
      <c r="A3" s="764" t="s">
        <v>117</v>
      </c>
      <c r="B3" s="765"/>
      <c r="C3" s="756" t="str">
        <f>Synthèse!F3</f>
        <v>Xxxx</v>
      </c>
      <c r="D3" s="757"/>
      <c r="E3" s="757"/>
      <c r="F3" s="757"/>
      <c r="G3" s="757"/>
      <c r="H3" s="757"/>
      <c r="I3" s="758"/>
    </row>
    <row r="4" spans="1:9" s="17" customFormat="1" ht="15" customHeight="1" x14ac:dyDescent="0.35">
      <c r="A4" s="754" t="s">
        <v>375</v>
      </c>
      <c r="B4" s="755"/>
      <c r="C4" s="759">
        <f>Synthèse!F4</f>
        <v>0</v>
      </c>
      <c r="D4" s="760"/>
      <c r="E4" s="760"/>
      <c r="F4" s="760"/>
      <c r="G4" s="760"/>
      <c r="H4" s="760"/>
      <c r="I4" s="761"/>
    </row>
    <row r="5" spans="1:9" s="17" customFormat="1" ht="15" customHeight="1" thickBot="1" x14ac:dyDescent="0.4">
      <c r="A5" s="746" t="s">
        <v>376</v>
      </c>
      <c r="B5" s="747"/>
      <c r="C5" s="753" t="s">
        <v>435</v>
      </c>
      <c r="D5" s="753"/>
      <c r="E5" s="104" t="s">
        <v>132</v>
      </c>
      <c r="F5" s="210">
        <v>2</v>
      </c>
      <c r="G5" s="105" t="s">
        <v>131</v>
      </c>
      <c r="H5" s="748">
        <v>45241</v>
      </c>
      <c r="I5" s="749"/>
    </row>
    <row r="6" spans="1:9" ht="4.9000000000000004" customHeight="1" thickBot="1" x14ac:dyDescent="0.4">
      <c r="A6" s="71"/>
      <c r="B6" s="71"/>
      <c r="C6" s="21"/>
      <c r="D6" s="21"/>
      <c r="E6" s="21"/>
      <c r="F6" s="21"/>
      <c r="G6" s="21"/>
      <c r="H6" s="21"/>
      <c r="I6" s="21"/>
    </row>
    <row r="7" spans="1:9" ht="15" customHeight="1" thickBot="1" x14ac:dyDescent="0.4">
      <c r="A7" s="96" t="s">
        <v>120</v>
      </c>
      <c r="B7" s="635" t="str">
        <f>Synthèse!B6</f>
        <v>Yyyy</v>
      </c>
      <c r="C7" s="635"/>
      <c r="D7" s="635"/>
      <c r="E7" s="635"/>
      <c r="F7" s="635"/>
      <c r="G7" s="635"/>
      <c r="H7" s="635"/>
      <c r="I7" s="636"/>
    </row>
    <row r="8" spans="1:9" ht="4.9000000000000004" customHeight="1" thickBot="1" x14ac:dyDescent="0.4">
      <c r="A8" s="71"/>
      <c r="B8" s="71"/>
      <c r="C8" s="21"/>
      <c r="D8" s="21"/>
      <c r="E8" s="21"/>
      <c r="F8" s="21"/>
      <c r="G8" s="21"/>
      <c r="H8" s="21"/>
      <c r="I8" s="21"/>
    </row>
    <row r="9" spans="1:9" ht="29.5" customHeight="1" x14ac:dyDescent="0.35">
      <c r="A9" s="750" t="s">
        <v>459</v>
      </c>
      <c r="B9" s="751"/>
      <c r="C9" s="751"/>
      <c r="D9" s="751"/>
      <c r="E9" s="751"/>
      <c r="F9" s="751"/>
      <c r="G9" s="751"/>
      <c r="H9" s="751"/>
      <c r="I9" s="752"/>
    </row>
    <row r="10" spans="1:9" ht="42" customHeight="1" thickBot="1" x14ac:dyDescent="0.4">
      <c r="A10" s="211" t="s">
        <v>458</v>
      </c>
      <c r="B10" s="729"/>
      <c r="C10" s="729"/>
      <c r="D10" s="729"/>
      <c r="E10" s="729"/>
      <c r="F10" s="729"/>
      <c r="G10" s="729"/>
      <c r="H10" s="729"/>
      <c r="I10" s="730"/>
    </row>
    <row r="11" spans="1:9" ht="4.9000000000000004" customHeight="1" thickBot="1" x14ac:dyDescent="0.4">
      <c r="A11" s="71"/>
      <c r="B11" s="71"/>
      <c r="C11" s="21"/>
      <c r="D11" s="21"/>
      <c r="E11" s="21"/>
      <c r="F11" s="21"/>
      <c r="G11" s="21"/>
      <c r="H11" s="21"/>
      <c r="I11" s="21"/>
    </row>
    <row r="12" spans="1:9" ht="15" customHeight="1" x14ac:dyDescent="0.35">
      <c r="A12" s="97" t="s">
        <v>135</v>
      </c>
      <c r="B12" s="98" t="s">
        <v>113</v>
      </c>
      <c r="C12" s="99" t="s">
        <v>3</v>
      </c>
      <c r="D12" s="100" t="s">
        <v>122</v>
      </c>
      <c r="E12" s="101" t="s">
        <v>111</v>
      </c>
      <c r="F12" s="101" t="s">
        <v>4</v>
      </c>
      <c r="G12" s="101" t="s">
        <v>5</v>
      </c>
      <c r="H12" s="101" t="s">
        <v>6</v>
      </c>
      <c r="I12" s="102" t="s">
        <v>7</v>
      </c>
    </row>
    <row r="13" spans="1:9" ht="21" customHeight="1" thickBot="1" x14ac:dyDescent="0.4">
      <c r="A13" s="79"/>
      <c r="B13" s="80"/>
      <c r="C13" s="50"/>
      <c r="D13" s="81"/>
      <c r="E13" s="82">
        <v>0</v>
      </c>
      <c r="F13" s="83">
        <v>0.1</v>
      </c>
      <c r="G13" s="83">
        <v>0.35</v>
      </c>
      <c r="H13" s="83">
        <v>0.7</v>
      </c>
      <c r="I13" s="84">
        <v>1</v>
      </c>
    </row>
    <row r="14" spans="1:9" ht="4.9000000000000004" customHeight="1" thickBot="1" x14ac:dyDescent="0.4">
      <c r="A14" s="103"/>
      <c r="B14" s="103"/>
      <c r="C14" s="103"/>
      <c r="D14" s="103"/>
      <c r="E14" s="103"/>
      <c r="F14" s="103"/>
      <c r="G14" s="103"/>
      <c r="H14" s="103"/>
      <c r="I14" s="103"/>
    </row>
    <row r="15" spans="1:9" ht="30" customHeight="1" collapsed="1" thickBot="1" x14ac:dyDescent="0.4">
      <c r="A15" s="734" t="s">
        <v>293</v>
      </c>
      <c r="B15" s="735"/>
      <c r="C15" s="321">
        <v>7</v>
      </c>
      <c r="D15" s="193">
        <f>IF(E15&lt;&gt;"",E$13*C15,IF(F15&lt;&gt;"",F$13*C15,IF(G15&lt;&gt;"",G$13*C15,IF(H15&lt;&gt;"",H$13*C15,IF(I15&lt;&gt;"",I$13*C15,0)))))</f>
        <v>0</v>
      </c>
      <c r="E15" s="179"/>
      <c r="F15" s="179"/>
      <c r="G15" s="179"/>
      <c r="H15" s="179"/>
      <c r="I15" s="180"/>
    </row>
    <row r="16" spans="1:9" ht="28.9" hidden="1" customHeight="1" outlineLevel="1" x14ac:dyDescent="0.35">
      <c r="A16" s="591" t="s">
        <v>294</v>
      </c>
      <c r="B16" s="140" t="s">
        <v>295</v>
      </c>
      <c r="C16" s="721"/>
      <c r="D16" s="722"/>
      <c r="E16" s="722"/>
      <c r="F16" s="722"/>
      <c r="G16" s="722"/>
      <c r="H16" s="722"/>
      <c r="I16" s="723"/>
    </row>
    <row r="17" spans="1:9" ht="25" hidden="1" outlineLevel="1" x14ac:dyDescent="0.35">
      <c r="A17" s="591"/>
      <c r="B17" s="140" t="s">
        <v>296</v>
      </c>
      <c r="C17" s="715"/>
      <c r="D17" s="716"/>
      <c r="E17" s="716"/>
      <c r="F17" s="716"/>
      <c r="G17" s="716"/>
      <c r="H17" s="716"/>
      <c r="I17" s="717"/>
    </row>
    <row r="18" spans="1:9" hidden="1" outlineLevel="1" x14ac:dyDescent="0.35">
      <c r="A18" s="591"/>
      <c r="B18" s="140" t="s">
        <v>297</v>
      </c>
      <c r="C18" s="715"/>
      <c r="D18" s="716"/>
      <c r="E18" s="716"/>
      <c r="F18" s="716"/>
      <c r="G18" s="716"/>
      <c r="H18" s="716"/>
      <c r="I18" s="717"/>
    </row>
    <row r="19" spans="1:9" hidden="1" outlineLevel="1" x14ac:dyDescent="0.35">
      <c r="A19" s="591"/>
      <c r="B19" s="140" t="s">
        <v>298</v>
      </c>
      <c r="C19" s="715"/>
      <c r="D19" s="716"/>
      <c r="E19" s="716"/>
      <c r="F19" s="716"/>
      <c r="G19" s="716"/>
      <c r="H19" s="716"/>
      <c r="I19" s="717"/>
    </row>
    <row r="20" spans="1:9" ht="25" hidden="1" outlineLevel="1" x14ac:dyDescent="0.35">
      <c r="A20" s="591"/>
      <c r="B20" s="140" t="s">
        <v>299</v>
      </c>
      <c r="C20" s="718"/>
      <c r="D20" s="719"/>
      <c r="E20" s="719"/>
      <c r="F20" s="719"/>
      <c r="G20" s="719"/>
      <c r="H20" s="719"/>
      <c r="I20" s="720"/>
    </row>
    <row r="21" spans="1:9" ht="37.5" hidden="1" outlineLevel="1" x14ac:dyDescent="0.35">
      <c r="A21" s="154" t="s">
        <v>300</v>
      </c>
      <c r="B21" s="144" t="s">
        <v>301</v>
      </c>
      <c r="C21" s="731"/>
      <c r="D21" s="732"/>
      <c r="E21" s="732"/>
      <c r="F21" s="732"/>
      <c r="G21" s="732"/>
      <c r="H21" s="732"/>
      <c r="I21" s="733"/>
    </row>
    <row r="22" spans="1:9" ht="25" hidden="1" outlineLevel="1" x14ac:dyDescent="0.35">
      <c r="A22" s="591" t="s">
        <v>302</v>
      </c>
      <c r="B22" s="140" t="s">
        <v>303</v>
      </c>
      <c r="C22" s="721"/>
      <c r="D22" s="722"/>
      <c r="E22" s="722"/>
      <c r="F22" s="722"/>
      <c r="G22" s="722"/>
      <c r="H22" s="722"/>
      <c r="I22" s="723"/>
    </row>
    <row r="23" spans="1:9" hidden="1" outlineLevel="1" x14ac:dyDescent="0.35">
      <c r="A23" s="591"/>
      <c r="B23" s="140" t="s">
        <v>304</v>
      </c>
      <c r="C23" s="715"/>
      <c r="D23" s="716"/>
      <c r="E23" s="716"/>
      <c r="F23" s="716"/>
      <c r="G23" s="716"/>
      <c r="H23" s="716"/>
      <c r="I23" s="717"/>
    </row>
    <row r="24" spans="1:9" ht="25.5" hidden="1" outlineLevel="1" thickBot="1" x14ac:dyDescent="0.4">
      <c r="A24" s="610"/>
      <c r="B24" s="140" t="s">
        <v>305</v>
      </c>
      <c r="C24" s="724"/>
      <c r="D24" s="725"/>
      <c r="E24" s="725"/>
      <c r="F24" s="725"/>
      <c r="G24" s="725"/>
      <c r="H24" s="725"/>
      <c r="I24" s="726"/>
    </row>
    <row r="25" spans="1:9" ht="30" customHeight="1" collapsed="1" thickBot="1" x14ac:dyDescent="0.4">
      <c r="A25" s="727" t="s">
        <v>306</v>
      </c>
      <c r="B25" s="728"/>
      <c r="C25" s="191">
        <v>19</v>
      </c>
      <c r="D25" s="192">
        <f>IF(E25&lt;&gt;"",E$13*C25,IF(F25&lt;&gt;"",F$13*C25,IF(G25&lt;&gt;"",G$13*C25,IF(H25&lt;&gt;"",H$13*C25,IF(I25&lt;&gt;"",I$13*C25,0)))))</f>
        <v>0</v>
      </c>
      <c r="E25" s="194"/>
      <c r="F25" s="194"/>
      <c r="G25" s="194"/>
      <c r="H25" s="194"/>
      <c r="I25" s="195"/>
    </row>
    <row r="26" spans="1:9" ht="28.9" hidden="1" customHeight="1" outlineLevel="1" x14ac:dyDescent="0.35">
      <c r="A26" s="591" t="s">
        <v>307</v>
      </c>
      <c r="B26" s="140" t="s">
        <v>308</v>
      </c>
      <c r="C26" s="736"/>
      <c r="D26" s="737"/>
      <c r="E26" s="737"/>
      <c r="F26" s="737"/>
      <c r="G26" s="737"/>
      <c r="H26" s="737"/>
      <c r="I26" s="738"/>
    </row>
    <row r="27" spans="1:9" hidden="1" outlineLevel="1" x14ac:dyDescent="0.35">
      <c r="A27" s="591"/>
      <c r="B27" s="140" t="s">
        <v>309</v>
      </c>
      <c r="C27" s="736"/>
      <c r="D27" s="737"/>
      <c r="E27" s="737"/>
      <c r="F27" s="737"/>
      <c r="G27" s="737"/>
      <c r="H27" s="737"/>
      <c r="I27" s="738"/>
    </row>
    <row r="28" spans="1:9" hidden="1" outlineLevel="1" x14ac:dyDescent="0.35">
      <c r="A28" s="591"/>
      <c r="B28" s="140" t="s">
        <v>310</v>
      </c>
      <c r="C28" s="736"/>
      <c r="D28" s="737"/>
      <c r="E28" s="737"/>
      <c r="F28" s="737"/>
      <c r="G28" s="737"/>
      <c r="H28" s="737"/>
      <c r="I28" s="738"/>
    </row>
    <row r="29" spans="1:9" hidden="1" outlineLevel="1" x14ac:dyDescent="0.35">
      <c r="A29" s="591"/>
      <c r="B29" s="140" t="s">
        <v>311</v>
      </c>
      <c r="C29" s="739"/>
      <c r="D29" s="740"/>
      <c r="E29" s="740"/>
      <c r="F29" s="740"/>
      <c r="G29" s="740"/>
      <c r="H29" s="740"/>
      <c r="I29" s="741"/>
    </row>
    <row r="30" spans="1:9" ht="25" hidden="1" outlineLevel="1" x14ac:dyDescent="0.35">
      <c r="A30" s="590" t="s">
        <v>312</v>
      </c>
      <c r="B30" s="142" t="s">
        <v>313</v>
      </c>
      <c r="C30" s="721"/>
      <c r="D30" s="722"/>
      <c r="E30" s="722"/>
      <c r="F30" s="722"/>
      <c r="G30" s="722"/>
      <c r="H30" s="722"/>
      <c r="I30" s="723"/>
    </row>
    <row r="31" spans="1:9" hidden="1" outlineLevel="1" x14ac:dyDescent="0.35">
      <c r="A31" s="591"/>
      <c r="B31" s="140" t="s">
        <v>314</v>
      </c>
      <c r="C31" s="715"/>
      <c r="D31" s="716"/>
      <c r="E31" s="716"/>
      <c r="F31" s="716"/>
      <c r="G31" s="716"/>
      <c r="H31" s="716"/>
      <c r="I31" s="717"/>
    </row>
    <row r="32" spans="1:9" ht="25" hidden="1" outlineLevel="1" x14ac:dyDescent="0.35">
      <c r="A32" s="591"/>
      <c r="B32" s="140" t="s">
        <v>315</v>
      </c>
      <c r="C32" s="715"/>
      <c r="D32" s="716"/>
      <c r="E32" s="716"/>
      <c r="F32" s="716"/>
      <c r="G32" s="716"/>
      <c r="H32" s="716"/>
      <c r="I32" s="717"/>
    </row>
    <row r="33" spans="1:9" hidden="1" outlineLevel="1" x14ac:dyDescent="0.35">
      <c r="A33" s="591"/>
      <c r="B33" s="140" t="s">
        <v>316</v>
      </c>
      <c r="C33" s="715"/>
      <c r="D33" s="716"/>
      <c r="E33" s="716"/>
      <c r="F33" s="716"/>
      <c r="G33" s="716"/>
      <c r="H33" s="716"/>
      <c r="I33" s="717"/>
    </row>
    <row r="34" spans="1:9" ht="25" hidden="1" outlineLevel="1" x14ac:dyDescent="0.35">
      <c r="A34" s="592"/>
      <c r="B34" s="141" t="s">
        <v>317</v>
      </c>
      <c r="C34" s="718"/>
      <c r="D34" s="719"/>
      <c r="E34" s="719"/>
      <c r="F34" s="719"/>
      <c r="G34" s="719"/>
      <c r="H34" s="719"/>
      <c r="I34" s="720"/>
    </row>
    <row r="35" spans="1:9" ht="37.5" hidden="1" outlineLevel="1" x14ac:dyDescent="0.35">
      <c r="A35" s="590" t="s">
        <v>318</v>
      </c>
      <c r="B35" s="142" t="s">
        <v>319</v>
      </c>
      <c r="C35" s="721"/>
      <c r="D35" s="722"/>
      <c r="E35" s="722"/>
      <c r="F35" s="722"/>
      <c r="G35" s="722"/>
      <c r="H35" s="722"/>
      <c r="I35" s="723"/>
    </row>
    <row r="36" spans="1:9" ht="25" hidden="1" outlineLevel="1" x14ac:dyDescent="0.35">
      <c r="A36" s="591"/>
      <c r="B36" s="140" t="s">
        <v>320</v>
      </c>
      <c r="C36" s="715"/>
      <c r="D36" s="716"/>
      <c r="E36" s="716"/>
      <c r="F36" s="716"/>
      <c r="G36" s="716"/>
      <c r="H36" s="716"/>
      <c r="I36" s="717"/>
    </row>
    <row r="37" spans="1:9" hidden="1" outlineLevel="1" x14ac:dyDescent="0.35">
      <c r="A37" s="591"/>
      <c r="B37" s="140" t="s">
        <v>314</v>
      </c>
      <c r="C37" s="715"/>
      <c r="D37" s="716"/>
      <c r="E37" s="716"/>
      <c r="F37" s="716"/>
      <c r="G37" s="716"/>
      <c r="H37" s="716"/>
      <c r="I37" s="717"/>
    </row>
    <row r="38" spans="1:9" hidden="1" outlineLevel="1" x14ac:dyDescent="0.35">
      <c r="A38" s="591"/>
      <c r="B38" s="155" t="s">
        <v>321</v>
      </c>
      <c r="C38" s="715"/>
      <c r="D38" s="716"/>
      <c r="E38" s="716"/>
      <c r="F38" s="716"/>
      <c r="G38" s="716"/>
      <c r="H38" s="716"/>
      <c r="I38" s="717"/>
    </row>
    <row r="39" spans="1:9" hidden="1" outlineLevel="1" x14ac:dyDescent="0.35">
      <c r="A39" s="591"/>
      <c r="B39" s="155" t="s">
        <v>322</v>
      </c>
      <c r="C39" s="715"/>
      <c r="D39" s="716"/>
      <c r="E39" s="716"/>
      <c r="F39" s="716"/>
      <c r="G39" s="716"/>
      <c r="H39" s="716"/>
      <c r="I39" s="717"/>
    </row>
    <row r="40" spans="1:9" hidden="1" outlineLevel="1" x14ac:dyDescent="0.35">
      <c r="A40" s="592"/>
      <c r="B40" s="156" t="s">
        <v>323</v>
      </c>
      <c r="C40" s="718"/>
      <c r="D40" s="719"/>
      <c r="E40" s="719"/>
      <c r="F40" s="719"/>
      <c r="G40" s="719"/>
      <c r="H40" s="719"/>
      <c r="I40" s="720"/>
    </row>
    <row r="41" spans="1:9" ht="28.9" hidden="1" customHeight="1" outlineLevel="1" x14ac:dyDescent="0.35">
      <c r="A41" s="591" t="s">
        <v>324</v>
      </c>
      <c r="B41" s="155" t="s">
        <v>325</v>
      </c>
      <c r="C41" s="721"/>
      <c r="D41" s="722"/>
      <c r="E41" s="722"/>
      <c r="F41" s="722"/>
      <c r="G41" s="722"/>
      <c r="H41" s="722"/>
      <c r="I41" s="723"/>
    </row>
    <row r="42" spans="1:9" ht="25" hidden="1" outlineLevel="1" x14ac:dyDescent="0.35">
      <c r="A42" s="591"/>
      <c r="B42" s="155" t="s">
        <v>326</v>
      </c>
      <c r="C42" s="715"/>
      <c r="D42" s="716"/>
      <c r="E42" s="716"/>
      <c r="F42" s="716"/>
      <c r="G42" s="716"/>
      <c r="H42" s="716"/>
      <c r="I42" s="717"/>
    </row>
    <row r="43" spans="1:9" hidden="1" outlineLevel="1" x14ac:dyDescent="0.35">
      <c r="A43" s="591"/>
      <c r="B43" s="155" t="s">
        <v>327</v>
      </c>
      <c r="C43" s="718"/>
      <c r="D43" s="719"/>
      <c r="E43" s="719"/>
      <c r="F43" s="719"/>
      <c r="G43" s="719"/>
      <c r="H43" s="719"/>
      <c r="I43" s="720"/>
    </row>
    <row r="44" spans="1:9" ht="14.5" hidden="1" customHeight="1" outlineLevel="1" x14ac:dyDescent="0.35">
      <c r="A44" s="590" t="s">
        <v>328</v>
      </c>
      <c r="B44" s="142" t="s">
        <v>329</v>
      </c>
      <c r="C44" s="721"/>
      <c r="D44" s="722"/>
      <c r="E44" s="722"/>
      <c r="F44" s="722"/>
      <c r="G44" s="722"/>
      <c r="H44" s="722"/>
      <c r="I44" s="723"/>
    </row>
    <row r="45" spans="1:9" hidden="1" outlineLevel="1" x14ac:dyDescent="0.35">
      <c r="A45" s="591"/>
      <c r="B45" s="140" t="s">
        <v>330</v>
      </c>
      <c r="C45" s="715"/>
      <c r="D45" s="716"/>
      <c r="E45" s="716"/>
      <c r="F45" s="716"/>
      <c r="G45" s="716"/>
      <c r="H45" s="716"/>
      <c r="I45" s="717"/>
    </row>
    <row r="46" spans="1:9" hidden="1" outlineLevel="1" x14ac:dyDescent="0.35">
      <c r="A46" s="591"/>
      <c r="B46" s="140" t="s">
        <v>331</v>
      </c>
      <c r="C46" s="715"/>
      <c r="D46" s="716"/>
      <c r="E46" s="716"/>
      <c r="F46" s="716"/>
      <c r="G46" s="716"/>
      <c r="H46" s="716"/>
      <c r="I46" s="717"/>
    </row>
    <row r="47" spans="1:9" hidden="1" outlineLevel="1" x14ac:dyDescent="0.35">
      <c r="A47" s="591"/>
      <c r="B47" s="140" t="s">
        <v>332</v>
      </c>
      <c r="C47" s="715"/>
      <c r="D47" s="716"/>
      <c r="E47" s="716"/>
      <c r="F47" s="716"/>
      <c r="G47" s="716"/>
      <c r="H47" s="716"/>
      <c r="I47" s="717"/>
    </row>
    <row r="48" spans="1:9" hidden="1" outlineLevel="1" x14ac:dyDescent="0.35">
      <c r="A48" s="592"/>
      <c r="B48" s="141" t="s">
        <v>325</v>
      </c>
      <c r="C48" s="718"/>
      <c r="D48" s="719"/>
      <c r="E48" s="719"/>
      <c r="F48" s="719"/>
      <c r="G48" s="719"/>
      <c r="H48" s="719"/>
      <c r="I48" s="720"/>
    </row>
    <row r="49" spans="1:9" ht="43.15" hidden="1" customHeight="1" outlineLevel="1" x14ac:dyDescent="0.35">
      <c r="A49" s="591" t="s">
        <v>333</v>
      </c>
      <c r="B49" s="140" t="s">
        <v>334</v>
      </c>
      <c r="C49" s="721"/>
      <c r="D49" s="722"/>
      <c r="E49" s="722"/>
      <c r="F49" s="722"/>
      <c r="G49" s="722"/>
      <c r="H49" s="722"/>
      <c r="I49" s="723"/>
    </row>
    <row r="50" spans="1:9" ht="25" hidden="1" outlineLevel="1" x14ac:dyDescent="0.35">
      <c r="A50" s="591"/>
      <c r="B50" s="140" t="s">
        <v>335</v>
      </c>
      <c r="C50" s="715"/>
      <c r="D50" s="716"/>
      <c r="E50" s="716"/>
      <c r="F50" s="716"/>
      <c r="G50" s="716"/>
      <c r="H50" s="716"/>
      <c r="I50" s="717"/>
    </row>
    <row r="51" spans="1:9" ht="3.75" hidden="1" customHeight="1" outlineLevel="1" thickBot="1" x14ac:dyDescent="0.4">
      <c r="A51" s="610"/>
      <c r="B51" s="140" t="s">
        <v>327</v>
      </c>
      <c r="C51" s="724"/>
      <c r="D51" s="725"/>
      <c r="E51" s="725"/>
      <c r="F51" s="725"/>
      <c r="G51" s="725"/>
      <c r="H51" s="725"/>
      <c r="I51" s="726"/>
    </row>
    <row r="52" spans="1:9" ht="30" customHeight="1" collapsed="1" thickBot="1" x14ac:dyDescent="0.4">
      <c r="A52" s="727" t="s">
        <v>336</v>
      </c>
      <c r="B52" s="728"/>
      <c r="C52" s="191">
        <v>10</v>
      </c>
      <c r="D52" s="192">
        <f>IF(E52&lt;&gt;"",E$13*C52,IF(F52&lt;&gt;"",F$13*C52,IF(G52&lt;&gt;"",G$13*C52,IF(H52&lt;&gt;"",H$13*C52,IF(I52&lt;&gt;"",I$13*C52,0)))))</f>
        <v>0</v>
      </c>
      <c r="E52" s="194"/>
      <c r="F52" s="194"/>
      <c r="G52" s="194"/>
      <c r="H52" s="194"/>
      <c r="I52" s="195"/>
    </row>
    <row r="53" spans="1:9" ht="43.15" hidden="1" customHeight="1" outlineLevel="1" x14ac:dyDescent="0.35">
      <c r="A53" s="591" t="s">
        <v>337</v>
      </c>
      <c r="B53" s="140" t="s">
        <v>338</v>
      </c>
      <c r="C53" s="715"/>
      <c r="D53" s="716"/>
      <c r="E53" s="716"/>
      <c r="F53" s="716"/>
      <c r="G53" s="716"/>
      <c r="H53" s="716"/>
      <c r="I53" s="717"/>
    </row>
    <row r="54" spans="1:9" ht="25" hidden="1" outlineLevel="1" x14ac:dyDescent="0.35">
      <c r="A54" s="591"/>
      <c r="B54" s="140" t="s">
        <v>339</v>
      </c>
      <c r="C54" s="715"/>
      <c r="D54" s="716"/>
      <c r="E54" s="716"/>
      <c r="F54" s="716"/>
      <c r="G54" s="716"/>
      <c r="H54" s="716"/>
      <c r="I54" s="717"/>
    </row>
    <row r="55" spans="1:9" hidden="1" outlineLevel="1" x14ac:dyDescent="0.35">
      <c r="A55" s="591"/>
      <c r="B55" s="140" t="s">
        <v>340</v>
      </c>
      <c r="C55" s="715"/>
      <c r="D55" s="716"/>
      <c r="E55" s="716"/>
      <c r="F55" s="716"/>
      <c r="G55" s="716"/>
      <c r="H55" s="716"/>
      <c r="I55" s="717"/>
    </row>
    <row r="56" spans="1:9" hidden="1" outlineLevel="1" x14ac:dyDescent="0.35">
      <c r="A56" s="591"/>
      <c r="B56" s="140" t="s">
        <v>341</v>
      </c>
      <c r="C56" s="715"/>
      <c r="D56" s="716"/>
      <c r="E56" s="716"/>
      <c r="F56" s="716"/>
      <c r="G56" s="716"/>
      <c r="H56" s="716"/>
      <c r="I56" s="717"/>
    </row>
    <row r="57" spans="1:9" ht="37.5" hidden="1" outlineLevel="1" x14ac:dyDescent="0.35">
      <c r="A57" s="591"/>
      <c r="B57" s="140" t="s">
        <v>342</v>
      </c>
      <c r="C57" s="715"/>
      <c r="D57" s="716"/>
      <c r="E57" s="716"/>
      <c r="F57" s="716"/>
      <c r="G57" s="716"/>
      <c r="H57" s="716"/>
      <c r="I57" s="717"/>
    </row>
    <row r="58" spans="1:9" ht="37.5" hidden="1" outlineLevel="1" x14ac:dyDescent="0.35">
      <c r="A58" s="591"/>
      <c r="B58" s="140" t="s">
        <v>343</v>
      </c>
      <c r="C58" s="718"/>
      <c r="D58" s="719"/>
      <c r="E58" s="719"/>
      <c r="F58" s="719"/>
      <c r="G58" s="719"/>
      <c r="H58" s="719"/>
      <c r="I58" s="720"/>
    </row>
    <row r="59" spans="1:9" ht="14.5" hidden="1" customHeight="1" outlineLevel="1" x14ac:dyDescent="0.35">
      <c r="A59" s="590" t="s">
        <v>344</v>
      </c>
      <c r="B59" s="142" t="s">
        <v>345</v>
      </c>
      <c r="C59" s="721"/>
      <c r="D59" s="722"/>
      <c r="E59" s="722"/>
      <c r="F59" s="722"/>
      <c r="G59" s="722"/>
      <c r="H59" s="722"/>
      <c r="I59" s="723"/>
    </row>
    <row r="60" spans="1:9" hidden="1" outlineLevel="1" x14ac:dyDescent="0.35">
      <c r="A60" s="591"/>
      <c r="B60" s="140" t="s">
        <v>346</v>
      </c>
      <c r="C60" s="715"/>
      <c r="D60" s="716"/>
      <c r="E60" s="716"/>
      <c r="F60" s="716"/>
      <c r="G60" s="716"/>
      <c r="H60" s="716"/>
      <c r="I60" s="717"/>
    </row>
    <row r="61" spans="1:9" hidden="1" outlineLevel="1" x14ac:dyDescent="0.35">
      <c r="A61" s="591"/>
      <c r="B61" s="140" t="s">
        <v>347</v>
      </c>
      <c r="C61" s="715"/>
      <c r="D61" s="716"/>
      <c r="E61" s="716"/>
      <c r="F61" s="716"/>
      <c r="G61" s="716"/>
      <c r="H61" s="716"/>
      <c r="I61" s="717"/>
    </row>
    <row r="62" spans="1:9" hidden="1" outlineLevel="1" x14ac:dyDescent="0.35">
      <c r="A62" s="591"/>
      <c r="B62" s="140" t="s">
        <v>348</v>
      </c>
      <c r="C62" s="715"/>
      <c r="D62" s="716"/>
      <c r="E62" s="716"/>
      <c r="F62" s="716"/>
      <c r="G62" s="716"/>
      <c r="H62" s="716"/>
      <c r="I62" s="717"/>
    </row>
    <row r="63" spans="1:9" hidden="1" outlineLevel="1" x14ac:dyDescent="0.35">
      <c r="A63" s="591"/>
      <c r="B63" s="140" t="s">
        <v>349</v>
      </c>
      <c r="C63" s="715"/>
      <c r="D63" s="716"/>
      <c r="E63" s="716"/>
      <c r="F63" s="716"/>
      <c r="G63" s="716"/>
      <c r="H63" s="716"/>
      <c r="I63" s="717"/>
    </row>
    <row r="64" spans="1:9" hidden="1" outlineLevel="1" x14ac:dyDescent="0.35">
      <c r="A64" s="591"/>
      <c r="B64" s="140" t="s">
        <v>350</v>
      </c>
      <c r="C64" s="715"/>
      <c r="D64" s="716"/>
      <c r="E64" s="716"/>
      <c r="F64" s="716"/>
      <c r="G64" s="716"/>
      <c r="H64" s="716"/>
      <c r="I64" s="717"/>
    </row>
    <row r="65" spans="1:9" ht="37.5" hidden="1" outlineLevel="1" x14ac:dyDescent="0.35">
      <c r="A65" s="591"/>
      <c r="B65" s="140" t="s">
        <v>351</v>
      </c>
      <c r="C65" s="715"/>
      <c r="D65" s="716"/>
      <c r="E65" s="716"/>
      <c r="F65" s="716"/>
      <c r="G65" s="716"/>
      <c r="H65" s="716"/>
      <c r="I65" s="717"/>
    </row>
    <row r="66" spans="1:9" ht="25" hidden="1" outlineLevel="1" x14ac:dyDescent="0.35">
      <c r="A66" s="591"/>
      <c r="B66" s="140" t="s">
        <v>352</v>
      </c>
      <c r="C66" s="715"/>
      <c r="D66" s="716"/>
      <c r="E66" s="716"/>
      <c r="F66" s="716"/>
      <c r="G66" s="716"/>
      <c r="H66" s="716"/>
      <c r="I66" s="717"/>
    </row>
    <row r="67" spans="1:9" hidden="1" outlineLevel="1" x14ac:dyDescent="0.35">
      <c r="A67" s="591"/>
      <c r="B67" s="140" t="s">
        <v>353</v>
      </c>
      <c r="C67" s="715"/>
      <c r="D67" s="716"/>
      <c r="E67" s="716"/>
      <c r="F67" s="716"/>
      <c r="G67" s="716"/>
      <c r="H67" s="716"/>
      <c r="I67" s="717"/>
    </row>
    <row r="68" spans="1:9" hidden="1" outlineLevel="1" x14ac:dyDescent="0.35">
      <c r="A68" s="592"/>
      <c r="B68" s="141" t="s">
        <v>354</v>
      </c>
      <c r="C68" s="718"/>
      <c r="D68" s="719"/>
      <c r="E68" s="719"/>
      <c r="F68" s="719"/>
      <c r="G68" s="719"/>
      <c r="H68" s="719"/>
      <c r="I68" s="720"/>
    </row>
    <row r="69" spans="1:9" ht="37.5" hidden="1" outlineLevel="1" x14ac:dyDescent="0.35">
      <c r="A69" s="591" t="s">
        <v>355</v>
      </c>
      <c r="B69" s="140" t="s">
        <v>356</v>
      </c>
      <c r="C69" s="721"/>
      <c r="D69" s="722"/>
      <c r="E69" s="722"/>
      <c r="F69" s="722"/>
      <c r="G69" s="722"/>
      <c r="H69" s="722"/>
      <c r="I69" s="723"/>
    </row>
    <row r="70" spans="1:9" hidden="1" outlineLevel="1" x14ac:dyDescent="0.35">
      <c r="A70" s="591"/>
      <c r="B70" s="140" t="s">
        <v>357</v>
      </c>
      <c r="C70" s="715"/>
      <c r="D70" s="716"/>
      <c r="E70" s="716"/>
      <c r="F70" s="716"/>
      <c r="G70" s="716"/>
      <c r="H70" s="716"/>
      <c r="I70" s="717"/>
    </row>
    <row r="71" spans="1:9" ht="25.5" hidden="1" outlineLevel="1" thickBot="1" x14ac:dyDescent="0.4">
      <c r="A71" s="610"/>
      <c r="B71" s="140" t="s">
        <v>358</v>
      </c>
      <c r="C71" s="724"/>
      <c r="D71" s="725"/>
      <c r="E71" s="725"/>
      <c r="F71" s="725"/>
      <c r="G71" s="725"/>
      <c r="H71" s="725"/>
      <c r="I71" s="726"/>
    </row>
    <row r="72" spans="1:9" ht="30" customHeight="1" collapsed="1" thickBot="1" x14ac:dyDescent="0.4">
      <c r="A72" s="727" t="s">
        <v>359</v>
      </c>
      <c r="B72" s="728"/>
      <c r="C72" s="191">
        <v>4</v>
      </c>
      <c r="D72" s="192">
        <f>IF(E72&lt;&gt;"",E$13*C72,IF(F72&lt;&gt;"",F$13*C72,IF(G72&lt;&gt;"",G$13*C72,IF(H72&lt;&gt;"",H$13*C72,IF(I72&lt;&gt;"",I$13*C72,0)))))</f>
        <v>0</v>
      </c>
      <c r="E72" s="194"/>
      <c r="F72" s="194"/>
      <c r="G72" s="194"/>
      <c r="H72" s="194"/>
      <c r="I72" s="195"/>
    </row>
    <row r="73" spans="1:9" ht="43.15" hidden="1" customHeight="1" outlineLevel="1" x14ac:dyDescent="0.35">
      <c r="A73" s="591" t="s">
        <v>360</v>
      </c>
      <c r="B73" s="140" t="s">
        <v>361</v>
      </c>
      <c r="C73" s="715"/>
      <c r="D73" s="716"/>
      <c r="E73" s="716"/>
      <c r="F73" s="716"/>
      <c r="G73" s="716"/>
      <c r="H73" s="716"/>
      <c r="I73" s="717"/>
    </row>
    <row r="74" spans="1:9" hidden="1" outlineLevel="1" x14ac:dyDescent="0.35">
      <c r="A74" s="591"/>
      <c r="B74" s="140" t="s">
        <v>362</v>
      </c>
      <c r="C74" s="715"/>
      <c r="D74" s="716"/>
      <c r="E74" s="716"/>
      <c r="F74" s="716"/>
      <c r="G74" s="716"/>
      <c r="H74" s="716"/>
      <c r="I74" s="717"/>
    </row>
    <row r="75" spans="1:9" ht="14.5" hidden="1" customHeight="1" outlineLevel="1" x14ac:dyDescent="0.35">
      <c r="A75" s="591"/>
      <c r="B75" s="140" t="s">
        <v>363</v>
      </c>
      <c r="C75" s="715"/>
      <c r="D75" s="716"/>
      <c r="E75" s="716"/>
      <c r="F75" s="716"/>
      <c r="G75" s="716"/>
      <c r="H75" s="716"/>
      <c r="I75" s="717"/>
    </row>
    <row r="76" spans="1:9" ht="25" hidden="1" outlineLevel="1" x14ac:dyDescent="0.35">
      <c r="A76" s="591"/>
      <c r="B76" s="140" t="s">
        <v>364</v>
      </c>
      <c r="C76" s="715"/>
      <c r="D76" s="716"/>
      <c r="E76" s="716"/>
      <c r="F76" s="716"/>
      <c r="G76" s="716"/>
      <c r="H76" s="716"/>
      <c r="I76" s="717"/>
    </row>
    <row r="77" spans="1:9" ht="37.5" hidden="1" outlineLevel="1" x14ac:dyDescent="0.35">
      <c r="A77" s="591"/>
      <c r="B77" s="140" t="s">
        <v>365</v>
      </c>
      <c r="C77" s="715"/>
      <c r="D77" s="716"/>
      <c r="E77" s="716"/>
      <c r="F77" s="716"/>
      <c r="G77" s="716"/>
      <c r="H77" s="716"/>
      <c r="I77" s="717"/>
    </row>
    <row r="78" spans="1:9" ht="25" hidden="1" outlineLevel="1" x14ac:dyDescent="0.35">
      <c r="A78" s="591"/>
      <c r="B78" s="140" t="s">
        <v>366</v>
      </c>
      <c r="C78" s="718"/>
      <c r="D78" s="719"/>
      <c r="E78" s="719"/>
      <c r="F78" s="719"/>
      <c r="G78" s="719"/>
      <c r="H78" s="719"/>
      <c r="I78" s="720"/>
    </row>
    <row r="79" spans="1:9" ht="50" hidden="1" outlineLevel="1" x14ac:dyDescent="0.35">
      <c r="A79" s="590" t="s">
        <v>367</v>
      </c>
      <c r="B79" s="142" t="s">
        <v>368</v>
      </c>
      <c r="C79" s="721"/>
      <c r="D79" s="722"/>
      <c r="E79" s="722"/>
      <c r="F79" s="722"/>
      <c r="G79" s="722"/>
      <c r="H79" s="722"/>
      <c r="I79" s="723"/>
    </row>
    <row r="80" spans="1:9" hidden="1" outlineLevel="1" x14ac:dyDescent="0.35">
      <c r="A80" s="591"/>
      <c r="B80" s="140" t="s">
        <v>369</v>
      </c>
      <c r="C80" s="715"/>
      <c r="D80" s="716"/>
      <c r="E80" s="716"/>
      <c r="F80" s="716"/>
      <c r="G80" s="716"/>
      <c r="H80" s="716"/>
      <c r="I80" s="717"/>
    </row>
    <row r="81" spans="1:9" ht="14.5" hidden="1" customHeight="1" outlineLevel="1" x14ac:dyDescent="0.35">
      <c r="A81" s="591"/>
      <c r="B81" s="155" t="s">
        <v>370</v>
      </c>
      <c r="C81" s="715"/>
      <c r="D81" s="716"/>
      <c r="E81" s="716"/>
      <c r="F81" s="716"/>
      <c r="G81" s="716"/>
      <c r="H81" s="716"/>
      <c r="I81" s="717"/>
    </row>
    <row r="82" spans="1:9" ht="14.5" hidden="1" customHeight="1" outlineLevel="1" x14ac:dyDescent="0.35">
      <c r="A82" s="591"/>
      <c r="B82" s="140" t="s">
        <v>371</v>
      </c>
      <c r="C82" s="715"/>
      <c r="D82" s="716"/>
      <c r="E82" s="716"/>
      <c r="F82" s="716"/>
      <c r="G82" s="716"/>
      <c r="H82" s="716"/>
      <c r="I82" s="717"/>
    </row>
    <row r="83" spans="1:9" hidden="1" outlineLevel="1" x14ac:dyDescent="0.35">
      <c r="A83" s="591"/>
      <c r="B83" s="140" t="s">
        <v>372</v>
      </c>
      <c r="C83" s="715"/>
      <c r="D83" s="716"/>
      <c r="E83" s="716"/>
      <c r="F83" s="716"/>
      <c r="G83" s="716"/>
      <c r="H83" s="716"/>
      <c r="I83" s="717"/>
    </row>
    <row r="84" spans="1:9" ht="25" hidden="1" outlineLevel="1" x14ac:dyDescent="0.35">
      <c r="A84" s="591"/>
      <c r="B84" s="140" t="s">
        <v>373</v>
      </c>
      <c r="C84" s="715"/>
      <c r="D84" s="716"/>
      <c r="E84" s="716"/>
      <c r="F84" s="716"/>
      <c r="G84" s="716"/>
      <c r="H84" s="716"/>
      <c r="I84" s="717"/>
    </row>
    <row r="85" spans="1:9" ht="15" hidden="1" outlineLevel="1" thickBot="1" x14ac:dyDescent="0.4">
      <c r="A85" s="610"/>
      <c r="B85" s="157" t="s">
        <v>374</v>
      </c>
      <c r="C85" s="724"/>
      <c r="D85" s="725"/>
      <c r="E85" s="725"/>
      <c r="F85" s="725"/>
      <c r="G85" s="725"/>
      <c r="H85" s="725"/>
      <c r="I85" s="726"/>
    </row>
    <row r="86" spans="1:9" ht="4.9000000000000004" customHeight="1" thickBot="1" x14ac:dyDescent="0.4">
      <c r="A86" s="89"/>
      <c r="B86" s="89"/>
      <c r="C86" s="90"/>
      <c r="D86" s="91"/>
      <c r="E86" s="90"/>
      <c r="F86" s="90"/>
      <c r="G86" s="90"/>
      <c r="H86" s="90"/>
      <c r="I86" s="90"/>
    </row>
    <row r="87" spans="1:9" s="10" customFormat="1" ht="15" thickBot="1" x14ac:dyDescent="0.4">
      <c r="A87" s="611" t="s">
        <v>284</v>
      </c>
      <c r="B87" s="612"/>
      <c r="C87" s="92">
        <f>SUM(C15:C85)</f>
        <v>40</v>
      </c>
      <c r="D87" s="93">
        <f>SUM(D15:D85)</f>
        <v>0</v>
      </c>
      <c r="E87" s="597"/>
      <c r="F87" s="597"/>
      <c r="G87" s="597"/>
      <c r="H87" s="597"/>
      <c r="I87" s="598"/>
    </row>
    <row r="88" spans="1:9" s="10" customFormat="1" ht="15.5" thickTop="1" thickBot="1" x14ac:dyDescent="0.4">
      <c r="A88" s="106" t="s">
        <v>285</v>
      </c>
      <c r="B88" s="107"/>
      <c r="C88" s="108">
        <f>SUM(C87:C87)</f>
        <v>40</v>
      </c>
      <c r="D88" s="359">
        <v>0</v>
      </c>
      <c r="E88" s="742"/>
      <c r="F88" s="742"/>
      <c r="G88" s="742"/>
      <c r="H88" s="742"/>
      <c r="I88" s="743"/>
    </row>
    <row r="89" spans="1:9" s="10" customFormat="1" ht="4.9000000000000004" customHeight="1" thickBot="1" x14ac:dyDescent="0.4">
      <c r="A89" s="109"/>
      <c r="B89" s="109"/>
      <c r="C89" s="110"/>
      <c r="D89" s="110"/>
      <c r="E89" s="111"/>
      <c r="F89" s="111"/>
      <c r="G89" s="111"/>
      <c r="H89" s="111"/>
      <c r="I89" s="111"/>
    </row>
    <row r="90" spans="1:9" s="10" customFormat="1" x14ac:dyDescent="0.35">
      <c r="A90" s="608" t="s">
        <v>551</v>
      </c>
      <c r="B90" s="609"/>
      <c r="C90" s="606" t="s">
        <v>292</v>
      </c>
      <c r="D90" s="606"/>
      <c r="E90" s="606"/>
      <c r="F90" s="606"/>
      <c r="G90" s="606"/>
      <c r="H90" s="606"/>
      <c r="I90" s="607"/>
    </row>
    <row r="91" spans="1:9" ht="49.9" customHeight="1" thickBot="1" x14ac:dyDescent="0.4">
      <c r="A91" s="595"/>
      <c r="B91" s="596"/>
      <c r="C91" s="744"/>
      <c r="D91" s="744"/>
      <c r="E91" s="744"/>
      <c r="F91" s="744"/>
      <c r="G91" s="744"/>
      <c r="H91" s="744"/>
      <c r="I91" s="745"/>
    </row>
    <row r="92" spans="1:9" ht="4.9000000000000004" customHeight="1" x14ac:dyDescent="0.35">
      <c r="A92" s="89"/>
      <c r="B92" s="89"/>
      <c r="C92" s="90"/>
      <c r="D92" s="90"/>
      <c r="E92" s="90"/>
      <c r="F92" s="90"/>
      <c r="G92" s="90"/>
      <c r="H92" s="90"/>
      <c r="I92" s="90"/>
    </row>
    <row r="93" spans="1:9" x14ac:dyDescent="0.35">
      <c r="A93" s="165" t="s">
        <v>451</v>
      </c>
      <c r="B93" s="94"/>
      <c r="C93" s="90"/>
      <c r="D93" s="90"/>
      <c r="E93" s="90"/>
      <c r="F93" s="90"/>
      <c r="G93" s="90"/>
      <c r="H93" s="90"/>
      <c r="I93" s="90"/>
    </row>
    <row r="94" spans="1:9" x14ac:dyDescent="0.35">
      <c r="A94" s="166" t="s">
        <v>452</v>
      </c>
      <c r="B94" s="89"/>
      <c r="C94" s="90"/>
      <c r="D94" s="90"/>
      <c r="E94" s="90"/>
      <c r="F94" s="90"/>
      <c r="G94" s="90"/>
      <c r="H94" s="90"/>
      <c r="I94" s="90"/>
    </row>
    <row r="95" spans="1:9" x14ac:dyDescent="0.35">
      <c r="A95" s="166" t="s">
        <v>453</v>
      </c>
      <c r="B95" s="89"/>
      <c r="C95" s="90"/>
      <c r="D95" s="90"/>
      <c r="E95" s="90"/>
      <c r="F95" s="90"/>
      <c r="G95" s="90"/>
      <c r="H95" s="90"/>
      <c r="I95" s="90"/>
    </row>
    <row r="96" spans="1:9" x14ac:dyDescent="0.35">
      <c r="A96" s="166" t="s">
        <v>448</v>
      </c>
      <c r="B96" s="89"/>
      <c r="C96" s="90"/>
      <c r="D96" s="90"/>
      <c r="E96" s="90"/>
      <c r="F96" s="90"/>
      <c r="G96" s="90"/>
      <c r="H96" s="90"/>
      <c r="I96" s="90"/>
    </row>
    <row r="97" spans="1:9" x14ac:dyDescent="0.35">
      <c r="A97" s="165" t="s">
        <v>454</v>
      </c>
      <c r="B97" s="89"/>
      <c r="C97" s="21"/>
      <c r="D97" s="21"/>
      <c r="E97" s="21"/>
      <c r="F97" s="21"/>
      <c r="G97" s="21"/>
      <c r="H97" s="21"/>
      <c r="I97" s="21"/>
    </row>
  </sheetData>
  <sheetProtection sheet="1" formatRows="0" selectLockedCells="1"/>
  <mergeCells count="52">
    <mergeCell ref="A4:B4"/>
    <mergeCell ref="C3:I3"/>
    <mergeCell ref="C4:I4"/>
    <mergeCell ref="A1:B1"/>
    <mergeCell ref="A2:B2"/>
    <mergeCell ref="C2:I2"/>
    <mergeCell ref="A3:B3"/>
    <mergeCell ref="C1:E1"/>
    <mergeCell ref="F1:G1"/>
    <mergeCell ref="A16:A20"/>
    <mergeCell ref="C16:I20"/>
    <mergeCell ref="A5:B5"/>
    <mergeCell ref="H5:I5"/>
    <mergeCell ref="B7:I7"/>
    <mergeCell ref="A9:I9"/>
    <mergeCell ref="C5:D5"/>
    <mergeCell ref="E87:I88"/>
    <mergeCell ref="A90:B90"/>
    <mergeCell ref="C90:I90"/>
    <mergeCell ref="A91:B91"/>
    <mergeCell ref="C91:I91"/>
    <mergeCell ref="A35:A40"/>
    <mergeCell ref="A26:A29"/>
    <mergeCell ref="A30:A34"/>
    <mergeCell ref="A22:A24"/>
    <mergeCell ref="A87:B87"/>
    <mergeCell ref="A79:A85"/>
    <mergeCell ref="A73:A78"/>
    <mergeCell ref="A52:B52"/>
    <mergeCell ref="C73:I78"/>
    <mergeCell ref="C79:I85"/>
    <mergeCell ref="B10:I10"/>
    <mergeCell ref="C21:I21"/>
    <mergeCell ref="C22:I24"/>
    <mergeCell ref="A15:B15"/>
    <mergeCell ref="A25:B25"/>
    <mergeCell ref="C26:I29"/>
    <mergeCell ref="C30:I34"/>
    <mergeCell ref="C35:I40"/>
    <mergeCell ref="C41:I43"/>
    <mergeCell ref="C44:I48"/>
    <mergeCell ref="C49:I51"/>
    <mergeCell ref="A41:A43"/>
    <mergeCell ref="A44:A48"/>
    <mergeCell ref="A49:A51"/>
    <mergeCell ref="C53:I58"/>
    <mergeCell ref="C59:I68"/>
    <mergeCell ref="C69:I71"/>
    <mergeCell ref="A72:B72"/>
    <mergeCell ref="A53:A58"/>
    <mergeCell ref="A59:A68"/>
    <mergeCell ref="A69:A71"/>
  </mergeCells>
  <conditionalFormatting sqref="E15:I15">
    <cfRule type="expression" dxfId="4" priority="3">
      <formula>IF(COUNTA($E15:$I15)&gt;1,TRUE,FALSE)</formula>
    </cfRule>
  </conditionalFormatting>
  <conditionalFormatting sqref="E25:I25">
    <cfRule type="expression" dxfId="3" priority="4">
      <formula>IF(COUNTA($E25:$I25)&gt;1,TRUE,FALSE)</formula>
    </cfRule>
  </conditionalFormatting>
  <conditionalFormatting sqref="E52:I52">
    <cfRule type="expression" dxfId="2" priority="2">
      <formula>IF(COUNTA($E52:$I52)&gt;1,TRUE,FALSE)</formula>
    </cfRule>
  </conditionalFormatting>
  <conditionalFormatting sqref="E72:I72">
    <cfRule type="expression" dxfId="1" priority="1">
      <formula>IF(COUNTA($E72:$I72)&gt;1,TRUE,FALSE)</formula>
    </cfRule>
  </conditionalFormatting>
  <printOptions horizontalCentered="1"/>
  <pageMargins left="0.31496062992125984" right="0.31496062992125984" top="0.55118110236220474" bottom="0.55118110236220474" header="0.31496062992125984" footer="0.31496062992125984"/>
  <pageSetup paperSize="9" scale="98" orientation="landscape" horizontalDpi="4294967293" verticalDpi="0" r:id="rId1"/>
  <headerFooter>
    <oddFooter>Page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3B22-E8CE-4894-B930-249BDB870417}">
  <sheetPr>
    <outlinePr summaryBelow="0"/>
    <pageSetUpPr fitToPage="1"/>
  </sheetPr>
  <dimension ref="A1:I74"/>
  <sheetViews>
    <sheetView zoomScaleNormal="100" workbookViewId="0">
      <pane ySplit="13" topLeftCell="A14" activePane="bottomLeft" state="frozen"/>
      <selection activeCell="A91" sqref="A91:B91"/>
      <selection pane="bottomLeft" activeCell="D63" sqref="D63"/>
    </sheetView>
  </sheetViews>
  <sheetFormatPr baseColWidth="10" defaultRowHeight="14.5" outlineLevelRow="1" x14ac:dyDescent="0.35"/>
  <cols>
    <col min="1" max="1" width="31.7265625" style="16" customWidth="1"/>
    <col min="2" max="2" width="47.7265625" style="16" customWidth="1"/>
    <col min="3" max="9" width="7.7265625" customWidth="1"/>
  </cols>
  <sheetData>
    <row r="1" spans="1:9" s="18" customFormat="1" ht="15" customHeight="1" x14ac:dyDescent="0.35">
      <c r="A1" s="762" t="str">
        <f>"Académie de " &amp; Synthèse!C1</f>
        <v>Académie de Awwww</v>
      </c>
      <c r="B1" s="763"/>
      <c r="C1" s="804" t="str">
        <f>Synthèse!E1</f>
        <v>Session</v>
      </c>
      <c r="D1" s="805"/>
      <c r="E1" s="805"/>
      <c r="F1" s="806">
        <f>Synthèse!H1</f>
        <v>2026</v>
      </c>
      <c r="G1" s="806"/>
      <c r="H1" s="315"/>
      <c r="I1" s="316"/>
    </row>
    <row r="2" spans="1:9" s="18" customFormat="1" ht="15" customHeight="1" x14ac:dyDescent="0.35">
      <c r="A2" s="764" t="s">
        <v>116</v>
      </c>
      <c r="B2" s="765"/>
      <c r="C2" s="766" t="str">
        <f>Synthèse!E2</f>
        <v>Etablissement de formation</v>
      </c>
      <c r="D2" s="767"/>
      <c r="E2" s="767"/>
      <c r="F2" s="767"/>
      <c r="G2" s="767"/>
      <c r="H2" s="767"/>
      <c r="I2" s="768"/>
    </row>
    <row r="3" spans="1:9" s="18" customFormat="1" ht="15" customHeight="1" x14ac:dyDescent="0.35">
      <c r="A3" s="764" t="s">
        <v>117</v>
      </c>
      <c r="B3" s="765"/>
      <c r="C3" s="756" t="str">
        <f>Synthèse!F3</f>
        <v>Xxxx</v>
      </c>
      <c r="D3" s="757"/>
      <c r="E3" s="757"/>
      <c r="F3" s="757"/>
      <c r="G3" s="757"/>
      <c r="H3" s="757"/>
      <c r="I3" s="758"/>
    </row>
    <row r="4" spans="1:9" s="18" customFormat="1" ht="15" customHeight="1" x14ac:dyDescent="0.35">
      <c r="A4" s="754" t="s">
        <v>375</v>
      </c>
      <c r="B4" s="755"/>
      <c r="C4" s="759">
        <f>Synthèse!F4</f>
        <v>0</v>
      </c>
      <c r="D4" s="760"/>
      <c r="E4" s="760"/>
      <c r="F4" s="760"/>
      <c r="G4" s="760"/>
      <c r="H4" s="760"/>
      <c r="I4" s="761"/>
    </row>
    <row r="5" spans="1:9" s="18" customFormat="1" ht="15" customHeight="1" thickBot="1" x14ac:dyDescent="0.4">
      <c r="A5" s="746" t="s">
        <v>376</v>
      </c>
      <c r="B5" s="747"/>
      <c r="C5" s="803" t="s">
        <v>433</v>
      </c>
      <c r="D5" s="803"/>
      <c r="E5" s="95" t="s">
        <v>434</v>
      </c>
      <c r="F5" s="95">
        <v>2</v>
      </c>
      <c r="G5" s="95" t="s">
        <v>131</v>
      </c>
      <c r="H5" s="748">
        <v>45241</v>
      </c>
      <c r="I5" s="749"/>
    </row>
    <row r="6" spans="1:9" ht="4.9000000000000004" customHeight="1" thickBot="1" x14ac:dyDescent="0.4">
      <c r="A6" s="71"/>
      <c r="B6" s="71"/>
      <c r="C6" s="21"/>
      <c r="D6" s="21"/>
      <c r="E6" s="21"/>
      <c r="F6" s="21"/>
      <c r="G6" s="21"/>
      <c r="H6" s="21"/>
      <c r="I6" s="21"/>
    </row>
    <row r="7" spans="1:9" ht="15" customHeight="1" thickBot="1" x14ac:dyDescent="0.4">
      <c r="A7" s="96" t="s">
        <v>120</v>
      </c>
      <c r="B7" s="635" t="str">
        <f>Synthèse!B6</f>
        <v>Yyyy</v>
      </c>
      <c r="C7" s="635"/>
      <c r="D7" s="635"/>
      <c r="E7" s="635"/>
      <c r="F7" s="635"/>
      <c r="G7" s="635"/>
      <c r="H7" s="635"/>
      <c r="I7" s="636"/>
    </row>
    <row r="8" spans="1:9" ht="4.9000000000000004" customHeight="1" thickBot="1" x14ac:dyDescent="0.4">
      <c r="A8" s="71"/>
      <c r="B8" s="71"/>
      <c r="C8" s="21"/>
      <c r="D8" s="21"/>
      <c r="E8" s="21"/>
      <c r="F8" s="21"/>
      <c r="G8" s="21"/>
      <c r="H8" s="21"/>
      <c r="I8" s="21"/>
    </row>
    <row r="9" spans="1:9" ht="20.5" customHeight="1" x14ac:dyDescent="0.35">
      <c r="A9" s="800" t="s">
        <v>432</v>
      </c>
      <c r="B9" s="801"/>
      <c r="C9" s="801"/>
      <c r="D9" s="801"/>
      <c r="E9" s="801"/>
      <c r="F9" s="801"/>
      <c r="G9" s="801"/>
      <c r="H9" s="801"/>
      <c r="I9" s="802"/>
    </row>
    <row r="10" spans="1:9" ht="42" customHeight="1" thickBot="1" x14ac:dyDescent="0.4">
      <c r="A10" s="212" t="s">
        <v>460</v>
      </c>
      <c r="B10" s="788"/>
      <c r="C10" s="788"/>
      <c r="D10" s="788"/>
      <c r="E10" s="788"/>
      <c r="F10" s="788"/>
      <c r="G10" s="788"/>
      <c r="H10" s="788"/>
      <c r="I10" s="789"/>
    </row>
    <row r="11" spans="1:9" ht="4.9000000000000004" customHeight="1" thickBot="1" x14ac:dyDescent="0.4">
      <c r="A11" s="71"/>
      <c r="B11" s="71"/>
      <c r="C11" s="21"/>
      <c r="D11" s="21"/>
      <c r="E11" s="21"/>
      <c r="F11" s="21"/>
      <c r="G11" s="21"/>
      <c r="H11" s="21"/>
      <c r="I11" s="21"/>
    </row>
    <row r="12" spans="1:9" ht="15" customHeight="1" x14ac:dyDescent="0.35">
      <c r="A12" s="97" t="s">
        <v>135</v>
      </c>
      <c r="B12" s="98" t="s">
        <v>113</v>
      </c>
      <c r="C12" s="99" t="s">
        <v>3</v>
      </c>
      <c r="D12" s="100" t="s">
        <v>122</v>
      </c>
      <c r="E12" s="101" t="s">
        <v>111</v>
      </c>
      <c r="F12" s="101" t="s">
        <v>4</v>
      </c>
      <c r="G12" s="101" t="s">
        <v>5</v>
      </c>
      <c r="H12" s="101" t="s">
        <v>6</v>
      </c>
      <c r="I12" s="102" t="s">
        <v>7</v>
      </c>
    </row>
    <row r="13" spans="1:9" ht="21" customHeight="1" thickBot="1" x14ac:dyDescent="0.4">
      <c r="A13" s="79"/>
      <c r="B13" s="80"/>
      <c r="C13" s="50"/>
      <c r="D13" s="81"/>
      <c r="E13" s="82">
        <v>0</v>
      </c>
      <c r="F13" s="83">
        <v>0.1</v>
      </c>
      <c r="G13" s="83">
        <v>0.35</v>
      </c>
      <c r="H13" s="83">
        <v>0.7</v>
      </c>
      <c r="I13" s="84">
        <v>1</v>
      </c>
    </row>
    <row r="14" spans="1:9" ht="4.9000000000000004" customHeight="1" thickBot="1" x14ac:dyDescent="0.4">
      <c r="A14" s="85"/>
      <c r="B14" s="85"/>
      <c r="C14" s="45"/>
      <c r="D14" s="86"/>
      <c r="E14" s="87"/>
      <c r="F14" s="88"/>
      <c r="G14" s="88"/>
      <c r="H14" s="88"/>
      <c r="I14" s="87"/>
    </row>
    <row r="15" spans="1:9" ht="30" customHeight="1" collapsed="1" thickBot="1" x14ac:dyDescent="0.4">
      <c r="A15" s="734" t="s">
        <v>336</v>
      </c>
      <c r="B15" s="784"/>
      <c r="C15" s="321">
        <v>11</v>
      </c>
      <c r="D15" s="193">
        <f>IF(E15&lt;&gt;"",E$13*C15,IF(F15&lt;&gt;"",F$13*C15,IF(G15&lt;&gt;"",G$13*C15,IF(H15&lt;&gt;"",H$13*C15,IF(I15&lt;&gt;"",I$13*C15,0)))))</f>
        <v>0</v>
      </c>
      <c r="E15" s="188"/>
      <c r="F15" s="188"/>
      <c r="G15" s="188"/>
      <c r="H15" s="188"/>
      <c r="I15" s="189"/>
    </row>
    <row r="16" spans="1:9" ht="28.9" hidden="1" customHeight="1" outlineLevel="1" x14ac:dyDescent="0.35">
      <c r="A16" s="591" t="s">
        <v>377</v>
      </c>
      <c r="B16" s="140" t="s">
        <v>378</v>
      </c>
      <c r="C16" s="775"/>
      <c r="D16" s="776"/>
      <c r="E16" s="776"/>
      <c r="F16" s="776"/>
      <c r="G16" s="776"/>
      <c r="H16" s="776"/>
      <c r="I16" s="777"/>
    </row>
    <row r="17" spans="1:9" hidden="1" outlineLevel="1" x14ac:dyDescent="0.35">
      <c r="A17" s="591"/>
      <c r="B17" s="140" t="s">
        <v>379</v>
      </c>
      <c r="C17" s="778"/>
      <c r="D17" s="779"/>
      <c r="E17" s="779"/>
      <c r="F17" s="779"/>
      <c r="G17" s="779"/>
      <c r="H17" s="779"/>
      <c r="I17" s="780"/>
    </row>
    <row r="18" spans="1:9" ht="25" hidden="1" outlineLevel="1" x14ac:dyDescent="0.35">
      <c r="A18" s="591"/>
      <c r="B18" s="140" t="s">
        <v>380</v>
      </c>
      <c r="C18" s="778"/>
      <c r="D18" s="779"/>
      <c r="E18" s="779"/>
      <c r="F18" s="779"/>
      <c r="G18" s="779"/>
      <c r="H18" s="779"/>
      <c r="I18" s="780"/>
    </row>
    <row r="19" spans="1:9" ht="37.5" hidden="1" outlineLevel="1" x14ac:dyDescent="0.35">
      <c r="A19" s="591"/>
      <c r="B19" s="140" t="s">
        <v>381</v>
      </c>
      <c r="C19" s="778"/>
      <c r="D19" s="779"/>
      <c r="E19" s="779"/>
      <c r="F19" s="779"/>
      <c r="G19" s="779"/>
      <c r="H19" s="779"/>
      <c r="I19" s="780"/>
    </row>
    <row r="20" spans="1:9" ht="37.5" hidden="1" outlineLevel="1" x14ac:dyDescent="0.35">
      <c r="A20" s="591"/>
      <c r="B20" s="140" t="s">
        <v>382</v>
      </c>
      <c r="C20" s="781"/>
      <c r="D20" s="782"/>
      <c r="E20" s="782"/>
      <c r="F20" s="782"/>
      <c r="G20" s="782"/>
      <c r="H20" s="782"/>
      <c r="I20" s="783"/>
    </row>
    <row r="21" spans="1:9" ht="57.65" hidden="1" customHeight="1" outlineLevel="1" x14ac:dyDescent="0.35">
      <c r="A21" s="590" t="s">
        <v>383</v>
      </c>
      <c r="B21" s="142" t="s">
        <v>384</v>
      </c>
      <c r="C21" s="775"/>
      <c r="D21" s="776"/>
      <c r="E21" s="776"/>
      <c r="F21" s="776"/>
      <c r="G21" s="776"/>
      <c r="H21" s="776"/>
      <c r="I21" s="777"/>
    </row>
    <row r="22" spans="1:9" ht="25" hidden="1" outlineLevel="1" x14ac:dyDescent="0.35">
      <c r="A22" s="592"/>
      <c r="B22" s="141" t="s">
        <v>385</v>
      </c>
      <c r="C22" s="781"/>
      <c r="D22" s="782"/>
      <c r="E22" s="782"/>
      <c r="F22" s="782"/>
      <c r="G22" s="782"/>
      <c r="H22" s="782"/>
      <c r="I22" s="783"/>
    </row>
    <row r="23" spans="1:9" ht="28.9" hidden="1" customHeight="1" outlineLevel="1" x14ac:dyDescent="0.35">
      <c r="A23" s="590" t="s">
        <v>386</v>
      </c>
      <c r="B23" s="142" t="s">
        <v>314</v>
      </c>
      <c r="C23" s="775"/>
      <c r="D23" s="776"/>
      <c r="E23" s="776"/>
      <c r="F23" s="776"/>
      <c r="G23" s="776"/>
      <c r="H23" s="776"/>
      <c r="I23" s="777"/>
    </row>
    <row r="24" spans="1:9" ht="25" hidden="1" outlineLevel="1" x14ac:dyDescent="0.35">
      <c r="A24" s="591"/>
      <c r="B24" s="140" t="s">
        <v>387</v>
      </c>
      <c r="C24" s="778"/>
      <c r="D24" s="779"/>
      <c r="E24" s="779"/>
      <c r="F24" s="779"/>
      <c r="G24" s="779"/>
      <c r="H24" s="779"/>
      <c r="I24" s="780"/>
    </row>
    <row r="25" spans="1:9" ht="14.5" hidden="1" customHeight="1" outlineLevel="1" x14ac:dyDescent="0.35">
      <c r="A25" s="591"/>
      <c r="B25" s="155" t="s">
        <v>388</v>
      </c>
      <c r="C25" s="778"/>
      <c r="D25" s="779"/>
      <c r="E25" s="779"/>
      <c r="F25" s="779"/>
      <c r="G25" s="779"/>
      <c r="H25" s="779"/>
      <c r="I25" s="780"/>
    </row>
    <row r="26" spans="1:9" ht="28.9" hidden="1" customHeight="1" outlineLevel="1" x14ac:dyDescent="0.35">
      <c r="A26" s="592"/>
      <c r="B26" s="141" t="s">
        <v>389</v>
      </c>
      <c r="C26" s="781"/>
      <c r="D26" s="782"/>
      <c r="E26" s="782"/>
      <c r="F26" s="782"/>
      <c r="G26" s="782"/>
      <c r="H26" s="782"/>
      <c r="I26" s="783"/>
    </row>
    <row r="27" spans="1:9" ht="50.5" hidden="1" outlineLevel="1" thickBot="1" x14ac:dyDescent="0.4">
      <c r="A27" s="158" t="s">
        <v>390</v>
      </c>
      <c r="B27" s="140" t="s">
        <v>391</v>
      </c>
      <c r="C27" s="785"/>
      <c r="D27" s="786"/>
      <c r="E27" s="786"/>
      <c r="F27" s="786"/>
      <c r="G27" s="786"/>
      <c r="H27" s="786"/>
      <c r="I27" s="787"/>
    </row>
    <row r="28" spans="1:9" ht="30" customHeight="1" collapsed="1" thickBot="1" x14ac:dyDescent="0.4">
      <c r="A28" s="734" t="s">
        <v>392</v>
      </c>
      <c r="B28" s="784"/>
      <c r="C28" s="321">
        <v>11</v>
      </c>
      <c r="D28" s="193">
        <f>IF(E28&lt;&gt;"",E$13*C28,IF(F28&lt;&gt;"",F$13*C28,IF(G28&lt;&gt;"",G$13*C28,IF(H28&lt;&gt;"",H$13*C28,IF(I28&lt;&gt;"",I$13*C28,0)))))</f>
        <v>0</v>
      </c>
      <c r="E28" s="188"/>
      <c r="F28" s="188"/>
      <c r="G28" s="188"/>
      <c r="H28" s="188"/>
      <c r="I28" s="189"/>
    </row>
    <row r="29" spans="1:9" ht="28.9" hidden="1" customHeight="1" outlineLevel="1" x14ac:dyDescent="0.35">
      <c r="A29" s="591" t="s">
        <v>393</v>
      </c>
      <c r="B29" s="160" t="s">
        <v>394</v>
      </c>
      <c r="C29" s="775"/>
      <c r="D29" s="776"/>
      <c r="E29" s="776"/>
      <c r="F29" s="776"/>
      <c r="G29" s="776"/>
      <c r="H29" s="776"/>
      <c r="I29" s="777"/>
    </row>
    <row r="30" spans="1:9" hidden="1" outlineLevel="1" x14ac:dyDescent="0.35">
      <c r="A30" s="591"/>
      <c r="B30" s="160" t="s">
        <v>395</v>
      </c>
      <c r="C30" s="778"/>
      <c r="D30" s="779"/>
      <c r="E30" s="779"/>
      <c r="F30" s="779"/>
      <c r="G30" s="779"/>
      <c r="H30" s="779"/>
      <c r="I30" s="780"/>
    </row>
    <row r="31" spans="1:9" ht="25" hidden="1" outlineLevel="1" x14ac:dyDescent="0.35">
      <c r="A31" s="591"/>
      <c r="B31" s="160" t="s">
        <v>396</v>
      </c>
      <c r="C31" s="778"/>
      <c r="D31" s="779"/>
      <c r="E31" s="779"/>
      <c r="F31" s="779"/>
      <c r="G31" s="779"/>
      <c r="H31" s="779"/>
      <c r="I31" s="780"/>
    </row>
    <row r="32" spans="1:9" ht="25" hidden="1" outlineLevel="1" x14ac:dyDescent="0.35">
      <c r="A32" s="591"/>
      <c r="B32" s="160" t="s">
        <v>397</v>
      </c>
      <c r="C32" s="778"/>
      <c r="D32" s="779"/>
      <c r="E32" s="779"/>
      <c r="F32" s="779"/>
      <c r="G32" s="779"/>
      <c r="H32" s="779"/>
      <c r="I32" s="780"/>
    </row>
    <row r="33" spans="1:9" hidden="1" outlineLevel="1" x14ac:dyDescent="0.35">
      <c r="A33" s="591"/>
      <c r="B33" s="160" t="s">
        <v>398</v>
      </c>
      <c r="C33" s="778"/>
      <c r="D33" s="779"/>
      <c r="E33" s="779"/>
      <c r="F33" s="779"/>
      <c r="G33" s="779"/>
      <c r="H33" s="779"/>
      <c r="I33" s="780"/>
    </row>
    <row r="34" spans="1:9" hidden="1" outlineLevel="1" x14ac:dyDescent="0.35">
      <c r="A34" s="591"/>
      <c r="B34" s="160" t="s">
        <v>399</v>
      </c>
      <c r="C34" s="778"/>
      <c r="D34" s="779"/>
      <c r="E34" s="779"/>
      <c r="F34" s="779"/>
      <c r="G34" s="779"/>
      <c r="H34" s="779"/>
      <c r="I34" s="780"/>
    </row>
    <row r="35" spans="1:9" ht="25" hidden="1" outlineLevel="1" x14ac:dyDescent="0.35">
      <c r="A35" s="591"/>
      <c r="B35" s="160" t="s">
        <v>400</v>
      </c>
      <c r="C35" s="778"/>
      <c r="D35" s="779"/>
      <c r="E35" s="779"/>
      <c r="F35" s="779"/>
      <c r="G35" s="779"/>
      <c r="H35" s="779"/>
      <c r="I35" s="780"/>
    </row>
    <row r="36" spans="1:9" ht="37.5" hidden="1" outlineLevel="1" x14ac:dyDescent="0.35">
      <c r="A36" s="591"/>
      <c r="B36" s="160" t="s">
        <v>401</v>
      </c>
      <c r="C36" s="778"/>
      <c r="D36" s="779"/>
      <c r="E36" s="779"/>
      <c r="F36" s="779"/>
      <c r="G36" s="779"/>
      <c r="H36" s="779"/>
      <c r="I36" s="780"/>
    </row>
    <row r="37" spans="1:9" hidden="1" outlineLevel="1" x14ac:dyDescent="0.35">
      <c r="A37" s="592"/>
      <c r="B37" s="161" t="s">
        <v>402</v>
      </c>
      <c r="C37" s="781"/>
      <c r="D37" s="782"/>
      <c r="E37" s="782"/>
      <c r="F37" s="782"/>
      <c r="G37" s="782"/>
      <c r="H37" s="782"/>
      <c r="I37" s="783"/>
    </row>
    <row r="38" spans="1:9" ht="57.65" hidden="1" customHeight="1" outlineLevel="1" x14ac:dyDescent="0.35">
      <c r="A38" s="590" t="s">
        <v>403</v>
      </c>
      <c r="B38" s="162" t="s">
        <v>404</v>
      </c>
      <c r="C38" s="775"/>
      <c r="D38" s="776"/>
      <c r="E38" s="776"/>
      <c r="F38" s="776"/>
      <c r="G38" s="776"/>
      <c r="H38" s="776"/>
      <c r="I38" s="777"/>
    </row>
    <row r="39" spans="1:9" hidden="1" outlineLevel="1" x14ac:dyDescent="0.35">
      <c r="A39" s="591"/>
      <c r="B39" s="163" t="s">
        <v>405</v>
      </c>
      <c r="C39" s="778"/>
      <c r="D39" s="779"/>
      <c r="E39" s="779"/>
      <c r="F39" s="779"/>
      <c r="G39" s="779"/>
      <c r="H39" s="779"/>
      <c r="I39" s="780"/>
    </row>
    <row r="40" spans="1:9" hidden="1" outlineLevel="1" x14ac:dyDescent="0.35">
      <c r="A40" s="591"/>
      <c r="B40" s="163" t="s">
        <v>406</v>
      </c>
      <c r="C40" s="778"/>
      <c r="D40" s="779"/>
      <c r="E40" s="779"/>
      <c r="F40" s="779"/>
      <c r="G40" s="779"/>
      <c r="H40" s="779"/>
      <c r="I40" s="780"/>
    </row>
    <row r="41" spans="1:9" hidden="1" outlineLevel="1" x14ac:dyDescent="0.35">
      <c r="A41" s="591"/>
      <c r="B41" s="163" t="s">
        <v>407</v>
      </c>
      <c r="C41" s="778"/>
      <c r="D41" s="779"/>
      <c r="E41" s="779"/>
      <c r="F41" s="779"/>
      <c r="G41" s="779"/>
      <c r="H41" s="779"/>
      <c r="I41" s="780"/>
    </row>
    <row r="42" spans="1:9" hidden="1" outlineLevel="1" x14ac:dyDescent="0.35">
      <c r="A42" s="591"/>
      <c r="B42" s="163" t="s">
        <v>408</v>
      </c>
      <c r="C42" s="778"/>
      <c r="D42" s="779"/>
      <c r="E42" s="779"/>
      <c r="F42" s="779"/>
      <c r="G42" s="779"/>
      <c r="H42" s="779"/>
      <c r="I42" s="780"/>
    </row>
    <row r="43" spans="1:9" hidden="1" outlineLevel="1" x14ac:dyDescent="0.35">
      <c r="A43" s="591"/>
      <c r="B43" s="163" t="s">
        <v>409</v>
      </c>
      <c r="C43" s="778"/>
      <c r="D43" s="779"/>
      <c r="E43" s="779"/>
      <c r="F43" s="779"/>
      <c r="G43" s="779"/>
      <c r="H43" s="779"/>
      <c r="I43" s="780"/>
    </row>
    <row r="44" spans="1:9" ht="14.5" hidden="1" customHeight="1" outlineLevel="1" x14ac:dyDescent="0.35">
      <c r="A44" s="591"/>
      <c r="B44" s="160" t="s">
        <v>410</v>
      </c>
      <c r="C44" s="778"/>
      <c r="D44" s="779"/>
      <c r="E44" s="779"/>
      <c r="F44" s="779"/>
      <c r="G44" s="779"/>
      <c r="H44" s="779"/>
      <c r="I44" s="780"/>
    </row>
    <row r="45" spans="1:9" hidden="1" outlineLevel="1" x14ac:dyDescent="0.35">
      <c r="A45" s="591"/>
      <c r="B45" s="160" t="s">
        <v>411</v>
      </c>
      <c r="C45" s="778"/>
      <c r="D45" s="779"/>
      <c r="E45" s="779"/>
      <c r="F45" s="779"/>
      <c r="G45" s="779"/>
      <c r="H45" s="779"/>
      <c r="I45" s="780"/>
    </row>
    <row r="46" spans="1:9" ht="25" hidden="1" outlineLevel="1" x14ac:dyDescent="0.35">
      <c r="A46" s="591"/>
      <c r="B46" s="160" t="s">
        <v>412</v>
      </c>
      <c r="C46" s="778"/>
      <c r="D46" s="779"/>
      <c r="E46" s="779"/>
      <c r="F46" s="779"/>
      <c r="G46" s="779"/>
      <c r="H46" s="779"/>
      <c r="I46" s="780"/>
    </row>
    <row r="47" spans="1:9" hidden="1" outlineLevel="1" x14ac:dyDescent="0.35">
      <c r="A47" s="591"/>
      <c r="B47" s="160" t="s">
        <v>413</v>
      </c>
      <c r="C47" s="778"/>
      <c r="D47" s="779"/>
      <c r="E47" s="779"/>
      <c r="F47" s="779"/>
      <c r="G47" s="779"/>
      <c r="H47" s="779"/>
      <c r="I47" s="780"/>
    </row>
    <row r="48" spans="1:9" hidden="1" outlineLevel="1" x14ac:dyDescent="0.35">
      <c r="A48" s="591"/>
      <c r="B48" s="160" t="s">
        <v>414</v>
      </c>
      <c r="C48" s="778"/>
      <c r="D48" s="779"/>
      <c r="E48" s="779"/>
      <c r="F48" s="779"/>
      <c r="G48" s="779"/>
      <c r="H48" s="779"/>
      <c r="I48" s="780"/>
    </row>
    <row r="49" spans="1:9" ht="25" hidden="1" outlineLevel="1" x14ac:dyDescent="0.35">
      <c r="A49" s="592"/>
      <c r="B49" s="161" t="s">
        <v>415</v>
      </c>
      <c r="C49" s="781"/>
      <c r="D49" s="782"/>
      <c r="E49" s="782"/>
      <c r="F49" s="782"/>
      <c r="G49" s="782"/>
      <c r="H49" s="782"/>
      <c r="I49" s="783"/>
    </row>
    <row r="50" spans="1:9" ht="28.9" hidden="1" customHeight="1" outlineLevel="1" x14ac:dyDescent="0.35">
      <c r="A50" s="794" t="s">
        <v>416</v>
      </c>
      <c r="B50" s="159" t="s">
        <v>417</v>
      </c>
      <c r="C50" s="775"/>
      <c r="D50" s="776"/>
      <c r="E50" s="776"/>
      <c r="F50" s="776"/>
      <c r="G50" s="776"/>
      <c r="H50" s="776"/>
      <c r="I50" s="777"/>
    </row>
    <row r="51" spans="1:9" ht="25" hidden="1" outlineLevel="1" x14ac:dyDescent="0.35">
      <c r="A51" s="795"/>
      <c r="B51" s="160" t="s">
        <v>418</v>
      </c>
      <c r="C51" s="778"/>
      <c r="D51" s="779"/>
      <c r="E51" s="779"/>
      <c r="F51" s="779"/>
      <c r="G51" s="779"/>
      <c r="H51" s="779"/>
      <c r="I51" s="780"/>
    </row>
    <row r="52" spans="1:9" ht="14.5" hidden="1" customHeight="1" outlineLevel="1" x14ac:dyDescent="0.35">
      <c r="A52" s="795"/>
      <c r="B52" s="164" t="s">
        <v>419</v>
      </c>
      <c r="C52" s="778"/>
      <c r="D52" s="779"/>
      <c r="E52" s="779"/>
      <c r="F52" s="779"/>
      <c r="G52" s="779"/>
      <c r="H52" s="779"/>
      <c r="I52" s="780"/>
    </row>
    <row r="53" spans="1:9" hidden="1" outlineLevel="1" x14ac:dyDescent="0.35">
      <c r="A53" s="796"/>
      <c r="B53" s="161" t="s">
        <v>420</v>
      </c>
      <c r="C53" s="781"/>
      <c r="D53" s="782"/>
      <c r="E53" s="782"/>
      <c r="F53" s="782"/>
      <c r="G53" s="782"/>
      <c r="H53" s="782"/>
      <c r="I53" s="783"/>
    </row>
    <row r="54" spans="1:9" ht="28.9" hidden="1" customHeight="1" outlineLevel="1" x14ac:dyDescent="0.35">
      <c r="A54" s="591" t="s">
        <v>421</v>
      </c>
      <c r="B54" s="160" t="s">
        <v>422</v>
      </c>
      <c r="C54" s="775"/>
      <c r="D54" s="776"/>
      <c r="E54" s="776"/>
      <c r="F54" s="776"/>
      <c r="G54" s="776"/>
      <c r="H54" s="776"/>
      <c r="I54" s="777"/>
    </row>
    <row r="55" spans="1:9" ht="25" hidden="1" outlineLevel="1" x14ac:dyDescent="0.35">
      <c r="A55" s="591"/>
      <c r="B55" s="160" t="s">
        <v>423</v>
      </c>
      <c r="C55" s="778"/>
      <c r="D55" s="779"/>
      <c r="E55" s="779"/>
      <c r="F55" s="779"/>
      <c r="G55" s="779"/>
      <c r="H55" s="779"/>
      <c r="I55" s="780"/>
    </row>
    <row r="56" spans="1:9" hidden="1" outlineLevel="1" x14ac:dyDescent="0.35">
      <c r="A56" s="591"/>
      <c r="B56" s="160" t="s">
        <v>424</v>
      </c>
      <c r="C56" s="781"/>
      <c r="D56" s="782"/>
      <c r="E56" s="782"/>
      <c r="F56" s="782"/>
      <c r="G56" s="782"/>
      <c r="H56" s="782"/>
      <c r="I56" s="783"/>
    </row>
    <row r="57" spans="1:9" ht="28.9" hidden="1" customHeight="1" outlineLevel="1" x14ac:dyDescent="0.35">
      <c r="A57" s="590" t="s">
        <v>425</v>
      </c>
      <c r="B57" s="159" t="s">
        <v>426</v>
      </c>
      <c r="C57" s="775"/>
      <c r="D57" s="776"/>
      <c r="E57" s="776"/>
      <c r="F57" s="776"/>
      <c r="G57" s="776"/>
      <c r="H57" s="776"/>
      <c r="I57" s="777"/>
    </row>
    <row r="58" spans="1:9" hidden="1" outlineLevel="1" x14ac:dyDescent="0.35">
      <c r="A58" s="591"/>
      <c r="B58" s="160" t="s">
        <v>427</v>
      </c>
      <c r="C58" s="778"/>
      <c r="D58" s="779"/>
      <c r="E58" s="779"/>
      <c r="F58" s="779"/>
      <c r="G58" s="779"/>
      <c r="H58" s="779"/>
      <c r="I58" s="780"/>
    </row>
    <row r="59" spans="1:9" ht="14.5" hidden="1" customHeight="1" outlineLevel="1" x14ac:dyDescent="0.35">
      <c r="A59" s="591"/>
      <c r="B59" s="160" t="s">
        <v>394</v>
      </c>
      <c r="C59" s="778"/>
      <c r="D59" s="779"/>
      <c r="E59" s="779"/>
      <c r="F59" s="779"/>
      <c r="G59" s="779"/>
      <c r="H59" s="779"/>
      <c r="I59" s="780"/>
    </row>
    <row r="60" spans="1:9" hidden="1" outlineLevel="1" x14ac:dyDescent="0.35">
      <c r="A60" s="591"/>
      <c r="B60" s="160" t="s">
        <v>428</v>
      </c>
      <c r="C60" s="778"/>
      <c r="D60" s="779"/>
      <c r="E60" s="779"/>
      <c r="F60" s="779"/>
      <c r="G60" s="779"/>
      <c r="H60" s="779"/>
      <c r="I60" s="780"/>
    </row>
    <row r="61" spans="1:9" ht="15" hidden="1" outlineLevel="1" thickBot="1" x14ac:dyDescent="0.4">
      <c r="A61" s="591"/>
      <c r="B61" s="160" t="s">
        <v>429</v>
      </c>
      <c r="C61" s="778"/>
      <c r="D61" s="779"/>
      <c r="E61" s="779"/>
      <c r="F61" s="779"/>
      <c r="G61" s="779"/>
      <c r="H61" s="779"/>
      <c r="I61" s="780"/>
    </row>
    <row r="62" spans="1:9" ht="30" customHeight="1" thickBot="1" x14ac:dyDescent="0.4">
      <c r="A62" s="727" t="s">
        <v>430</v>
      </c>
      <c r="B62" s="797"/>
      <c r="C62" s="191">
        <v>3</v>
      </c>
      <c r="D62" s="192">
        <f>'E33-Dossier'!E20</f>
        <v>0</v>
      </c>
      <c r="E62" s="263"/>
      <c r="F62" s="263"/>
      <c r="G62" s="263"/>
      <c r="H62" s="263"/>
      <c r="I62" s="264"/>
    </row>
    <row r="63" spans="1:9" ht="30" customHeight="1" thickBot="1" x14ac:dyDescent="0.4">
      <c r="A63" s="798" t="s">
        <v>431</v>
      </c>
      <c r="B63" s="799"/>
      <c r="C63" s="190">
        <v>15</v>
      </c>
      <c r="D63" s="329">
        <v>0</v>
      </c>
      <c r="E63" s="772"/>
      <c r="F63" s="773"/>
      <c r="G63" s="773"/>
      <c r="H63" s="773"/>
      <c r="I63" s="774"/>
    </row>
    <row r="64" spans="1:9" ht="4.9000000000000004" customHeight="1" thickBot="1" x14ac:dyDescent="0.4">
      <c r="A64" s="89"/>
      <c r="B64" s="89"/>
      <c r="C64" s="90"/>
      <c r="D64" s="91"/>
      <c r="E64" s="90"/>
      <c r="F64" s="90"/>
      <c r="G64" s="90"/>
      <c r="H64" s="90"/>
      <c r="I64" s="90"/>
    </row>
    <row r="65" spans="1:9" s="10" customFormat="1" ht="15" thickBot="1" x14ac:dyDescent="0.4">
      <c r="A65" s="790" t="s">
        <v>285</v>
      </c>
      <c r="B65" s="791"/>
      <c r="C65" s="186">
        <f>SUM(C15:C63)</f>
        <v>40</v>
      </c>
      <c r="D65" s="309">
        <f>SUM(D15:D63)</f>
        <v>0</v>
      </c>
      <c r="E65" s="792"/>
      <c r="F65" s="792"/>
      <c r="G65" s="792"/>
      <c r="H65" s="792"/>
      <c r="I65" s="793"/>
    </row>
    <row r="66" spans="1:9" s="10" customFormat="1" ht="4.9000000000000004" customHeight="1" thickBot="1" x14ac:dyDescent="0.4">
      <c r="A66" s="109"/>
      <c r="B66" s="109"/>
      <c r="C66" s="110"/>
      <c r="D66" s="110"/>
      <c r="E66" s="111"/>
      <c r="F66" s="111"/>
      <c r="G66" s="111"/>
      <c r="H66" s="111"/>
      <c r="I66" s="111"/>
    </row>
    <row r="67" spans="1:9" s="9" customFormat="1" x14ac:dyDescent="0.35">
      <c r="A67" s="608" t="s">
        <v>551</v>
      </c>
      <c r="B67" s="609"/>
      <c r="C67" s="606" t="s">
        <v>292</v>
      </c>
      <c r="D67" s="606"/>
      <c r="E67" s="606"/>
      <c r="F67" s="606"/>
      <c r="G67" s="606"/>
      <c r="H67" s="606"/>
      <c r="I67" s="607"/>
    </row>
    <row r="68" spans="1:9" ht="63.75" customHeight="1" thickBot="1" x14ac:dyDescent="0.4">
      <c r="A68" s="595"/>
      <c r="B68" s="596"/>
      <c r="C68" s="593"/>
      <c r="D68" s="593"/>
      <c r="E68" s="593"/>
      <c r="F68" s="593"/>
      <c r="G68" s="593"/>
      <c r="H68" s="593"/>
      <c r="I68" s="594"/>
    </row>
    <row r="69" spans="1:9" ht="4.9000000000000004" customHeight="1" x14ac:dyDescent="0.35">
      <c r="A69" s="89"/>
      <c r="B69" s="89"/>
      <c r="C69" s="90"/>
      <c r="D69" s="90"/>
      <c r="E69" s="90"/>
      <c r="F69" s="90"/>
      <c r="G69" s="90"/>
      <c r="H69" s="90"/>
      <c r="I69" s="90"/>
    </row>
    <row r="70" spans="1:9" x14ac:dyDescent="0.35">
      <c r="A70" s="165" t="s">
        <v>451</v>
      </c>
      <c r="B70" s="94"/>
      <c r="C70" s="90"/>
      <c r="D70" s="90"/>
      <c r="E70" s="90"/>
      <c r="F70" s="90"/>
      <c r="G70" s="90"/>
      <c r="H70" s="90"/>
      <c r="I70" s="90"/>
    </row>
    <row r="71" spans="1:9" x14ac:dyDescent="0.35">
      <c r="A71" s="166" t="s">
        <v>452</v>
      </c>
      <c r="B71" s="94"/>
      <c r="C71" s="90"/>
      <c r="D71" s="90"/>
      <c r="E71" s="90"/>
      <c r="F71" s="90"/>
      <c r="G71" s="90"/>
      <c r="H71" s="90"/>
      <c r="I71" s="90"/>
    </row>
    <row r="72" spans="1:9" x14ac:dyDescent="0.35">
      <c r="A72" s="166" t="s">
        <v>453</v>
      </c>
      <c r="B72" s="89"/>
      <c r="C72" s="90"/>
      <c r="D72" s="90"/>
      <c r="E72" s="90"/>
      <c r="F72" s="90"/>
      <c r="G72" s="90"/>
      <c r="H72" s="90"/>
      <c r="I72" s="90"/>
    </row>
    <row r="73" spans="1:9" x14ac:dyDescent="0.35">
      <c r="A73" s="166" t="s">
        <v>448</v>
      </c>
      <c r="B73" s="89"/>
      <c r="C73" s="90"/>
      <c r="D73" s="90"/>
      <c r="E73" s="90"/>
      <c r="F73" s="90"/>
      <c r="G73" s="90"/>
      <c r="H73" s="90"/>
      <c r="I73" s="90"/>
    </row>
    <row r="74" spans="1:9" x14ac:dyDescent="0.35">
      <c r="A74" s="165" t="s">
        <v>454</v>
      </c>
      <c r="B74" s="89"/>
      <c r="C74" s="90"/>
      <c r="D74" s="90"/>
      <c r="E74" s="90"/>
      <c r="F74" s="90"/>
      <c r="G74" s="90"/>
      <c r="H74" s="90"/>
      <c r="I74" s="90"/>
    </row>
  </sheetData>
  <sheetProtection sheet="1" formatRows="0" selectLockedCells="1"/>
  <mergeCells count="43">
    <mergeCell ref="A4:B4"/>
    <mergeCell ref="C3:I3"/>
    <mergeCell ref="C4:I4"/>
    <mergeCell ref="A1:B1"/>
    <mergeCell ref="A2:B2"/>
    <mergeCell ref="C2:I2"/>
    <mergeCell ref="A3:B3"/>
    <mergeCell ref="C1:E1"/>
    <mergeCell ref="F1:G1"/>
    <mergeCell ref="A5:B5"/>
    <mergeCell ref="H5:I5"/>
    <mergeCell ref="B7:I7"/>
    <mergeCell ref="A9:I9"/>
    <mergeCell ref="C5:D5"/>
    <mergeCell ref="A68:B68"/>
    <mergeCell ref="C68:I68"/>
    <mergeCell ref="A21:A22"/>
    <mergeCell ref="A23:A26"/>
    <mergeCell ref="A29:A37"/>
    <mergeCell ref="A65:B65"/>
    <mergeCell ref="E65:I65"/>
    <mergeCell ref="A67:B67"/>
    <mergeCell ref="C67:I67"/>
    <mergeCell ref="A50:A53"/>
    <mergeCell ref="A54:A56"/>
    <mergeCell ref="A57:A61"/>
    <mergeCell ref="A38:A49"/>
    <mergeCell ref="C57:I61"/>
    <mergeCell ref="A62:B62"/>
    <mergeCell ref="A63:B63"/>
    <mergeCell ref="B10:I10"/>
    <mergeCell ref="A28:B28"/>
    <mergeCell ref="C29:I37"/>
    <mergeCell ref="C38:I49"/>
    <mergeCell ref="C50:I53"/>
    <mergeCell ref="E63:I63"/>
    <mergeCell ref="C54:I56"/>
    <mergeCell ref="A15:B15"/>
    <mergeCell ref="C16:I20"/>
    <mergeCell ref="C21:I22"/>
    <mergeCell ref="C23:I26"/>
    <mergeCell ref="C27:I27"/>
    <mergeCell ref="A16:A20"/>
  </mergeCells>
  <conditionalFormatting sqref="E15:I62 E63">
    <cfRule type="expression" dxfId="0" priority="1">
      <formula>IF(COUNTA($E15:$I15)&gt;1,TRUE,FALSE)</formula>
    </cfRule>
  </conditionalFormatting>
  <printOptions horizontalCentered="1"/>
  <pageMargins left="0.31496062992125984" right="0.31496062992125984" top="0.55118110236220474" bottom="0.55118110236220474" header="0.31496062992125984" footer="0.31496062992125984"/>
  <pageSetup paperSize="9" scale="95" orientation="landscape" horizontalDpi="4294967293" verticalDpi="0" r:id="rId1"/>
  <headerFooter>
    <oddFooter>Page &amp;P de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Utilisation du fichier</vt:lpstr>
      <vt:lpstr>Synthèse</vt:lpstr>
      <vt:lpstr>E31-Dossier</vt:lpstr>
      <vt:lpstr>E31</vt:lpstr>
      <vt:lpstr>E32-Oral</vt:lpstr>
      <vt:lpstr>E32</vt:lpstr>
      <vt:lpstr>E33-Dossier</vt:lpstr>
      <vt:lpstr> E33-S1 PFMP</vt:lpstr>
      <vt:lpstr>E33-S2 CF</vt:lpstr>
      <vt:lpstr>Synthèse!Impression_des_titres</vt:lpstr>
      <vt:lpstr>' E33-S1 PFMP'!Zone_d_impression</vt:lpstr>
      <vt:lpstr>'E31'!Zone_d_impression</vt:lpstr>
      <vt:lpstr>'E32'!Zone_d_impression</vt:lpstr>
      <vt:lpstr>'E33-S2 CF'!Zone_d_impression</vt:lpstr>
      <vt:lpstr>Synthèse!Zone_d_impression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 GALLAND</dc:creator>
  <cp:lastModifiedBy>Galland Laurence</cp:lastModifiedBy>
  <cp:lastPrinted>2023-12-09T10:17:49Z</cp:lastPrinted>
  <dcterms:created xsi:type="dcterms:W3CDTF">2023-11-11T10:28:25Z</dcterms:created>
  <dcterms:modified xsi:type="dcterms:W3CDTF">2025-12-12T13:33:08Z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d18aa4-ed64-4d59-b931-5ad635491991_Enabled">
    <vt:lpwstr>true</vt:lpwstr>
  </property>
  <property fmtid="{D5CDD505-2E9C-101B-9397-08002B2CF9AE}" pid="3" name="MSIP_Label_7dd18aa4-ed64-4d59-b931-5ad635491991_SetDate">
    <vt:lpwstr>2023-11-14T17:39:22Z</vt:lpwstr>
  </property>
  <property fmtid="{D5CDD505-2E9C-101B-9397-08002B2CF9AE}" pid="4" name="MSIP_Label_7dd18aa4-ed64-4d59-b931-5ad635491991_Method">
    <vt:lpwstr>Privileged</vt:lpwstr>
  </property>
  <property fmtid="{D5CDD505-2E9C-101B-9397-08002B2CF9AE}" pid="5" name="MSIP_Label_7dd18aa4-ed64-4d59-b931-5ad635491991_Name">
    <vt:lpwstr>Standard</vt:lpwstr>
  </property>
  <property fmtid="{D5CDD505-2E9C-101B-9397-08002B2CF9AE}" pid="6" name="MSIP_Label_7dd18aa4-ed64-4d59-b931-5ad635491991_SiteId">
    <vt:lpwstr>d5bb6d35-8a82-4329-b49a-5030bd6497ab</vt:lpwstr>
  </property>
  <property fmtid="{D5CDD505-2E9C-101B-9397-08002B2CF9AE}" pid="7" name="MSIP_Label_7dd18aa4-ed64-4d59-b931-5ad635491991_ActionId">
    <vt:lpwstr>58a050ec-d8a8-4174-a265-87d3010b9ea2</vt:lpwstr>
  </property>
  <property fmtid="{D5CDD505-2E9C-101B-9397-08002B2CF9AE}" pid="8" name="MSIP_Label_7dd18aa4-ed64-4d59-b931-5ad635491991_ContentBits">
    <vt:lpwstr>0</vt:lpwstr>
  </property>
</Properties>
</file>