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anda\Desktop\1 Février 2024\ens-doc-aca\cs ad\"/>
    </mc:Choice>
  </mc:AlternateContent>
  <xr:revisionPtr revIDLastSave="0" documentId="13_ncr:1_{6C1BEBAC-5F77-47A8-B2E2-65D2C67794E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ossier CSAD" sheetId="1" r:id="rId1"/>
    <sheet name="EP1" sheetId="3" r:id="rId2"/>
    <sheet name="EP2" sheetId="2" r:id="rId3"/>
    <sheet name="EP3" sheetId="5" r:id="rId4"/>
  </sheets>
  <definedNames>
    <definedName name="_xlnm.Print_Area" localSheetId="0">'Dossier CSAD'!$A$1:$G$24</definedName>
    <definedName name="_xlnm.Print_Area" localSheetId="1">'EP1'!$A$1:$I$44</definedName>
    <definedName name="_xlnm.Print_Area" localSheetId="3">'EP3'!$A$1:$I$22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5" l="1"/>
  <c r="D15" i="5"/>
  <c r="D13" i="5"/>
  <c r="D12" i="5"/>
  <c r="D11" i="5"/>
  <c r="D10" i="5"/>
  <c r="D18" i="5" l="1"/>
  <c r="I21" i="2"/>
  <c r="I22" i="2"/>
  <c r="I19" i="2"/>
  <c r="I18" i="2"/>
  <c r="I16" i="2"/>
  <c r="I15" i="2"/>
  <c r="I14" i="2"/>
  <c r="I13" i="2"/>
  <c r="I12" i="2"/>
  <c r="I10" i="2"/>
  <c r="C25" i="2"/>
  <c r="I11" i="3"/>
  <c r="I39" i="3"/>
  <c r="I38" i="3"/>
  <c r="I36" i="3"/>
  <c r="I35" i="3"/>
  <c r="I33" i="3"/>
  <c r="I32" i="3"/>
  <c r="I30" i="3"/>
  <c r="I29" i="3"/>
  <c r="I28" i="3"/>
  <c r="I26" i="3"/>
  <c r="I25" i="3"/>
  <c r="I23" i="3"/>
  <c r="I22" i="3"/>
  <c r="I21" i="3"/>
  <c r="I19" i="3"/>
  <c r="I18" i="3"/>
  <c r="I17" i="3"/>
  <c r="I16" i="3"/>
  <c r="C41" i="3"/>
  <c r="I14" i="3"/>
  <c r="D20" i="1" l="1"/>
  <c r="F20" i="1" s="1"/>
  <c r="I13" i="3"/>
  <c r="I10" i="3"/>
  <c r="I9" i="3"/>
  <c r="I9" i="2"/>
  <c r="I25" i="2" s="1"/>
  <c r="D25" i="2" l="1"/>
  <c r="D19" i="1" s="1"/>
  <c r="F19" i="1" s="1"/>
  <c r="D41" i="3"/>
  <c r="D18" i="1" l="1"/>
  <c r="F18" i="1" s="1"/>
  <c r="F22" i="1" s="1"/>
  <c r="F23" i="1" s="1"/>
</calcChain>
</file>

<file path=xl/sharedStrings.xml><?xml version="1.0" encoding="utf-8"?>
<sst xmlns="http://schemas.openxmlformats.org/spreadsheetml/2006/main" count="124" uniqueCount="99">
  <si>
    <t>Centre de formation</t>
  </si>
  <si>
    <t>DOSSIER
contrôle en cours de formation</t>
  </si>
  <si>
    <t>Session 202 ……</t>
  </si>
  <si>
    <r>
      <t>Le dossier contient</t>
    </r>
    <r>
      <rPr>
        <sz val="12"/>
        <color theme="1"/>
        <rFont val="Arial"/>
        <family val="2"/>
      </rPr>
      <t xml:space="preserve"> : </t>
    </r>
  </si>
  <si>
    <t xml:space="preserve">                                 - les situations d’évaluation</t>
  </si>
  <si>
    <t xml:space="preserve">                                 - les grilles de notation </t>
  </si>
  <si>
    <t>Nom et prénom de l'élève / apprenti</t>
  </si>
  <si>
    <t>Relevé des notes de CCF</t>
  </si>
  <si>
    <t>Note /20</t>
  </si>
  <si>
    <t>coef</t>
  </si>
  <si>
    <t>Note coeff.</t>
  </si>
  <si>
    <t>Epreuve EP1</t>
  </si>
  <si>
    <r>
      <t xml:space="preserve">EP1- Promotion de l'autonomie des personnes
</t>
    </r>
    <r>
      <rPr>
        <b/>
        <sz val="12"/>
        <color theme="4"/>
        <rFont val="Arial"/>
        <family val="2"/>
      </rPr>
      <t>en PFMP</t>
    </r>
  </si>
  <si>
    <t>/160</t>
  </si>
  <si>
    <t>Epreuve EP2</t>
  </si>
  <si>
    <r>
      <t xml:space="preserve">EP2- Accompagnement des enfants de plus de 6 ans
</t>
    </r>
    <r>
      <rPr>
        <b/>
        <sz val="12"/>
        <color theme="4"/>
        <rFont val="Arial"/>
        <family val="2"/>
      </rPr>
      <t>en centre de formation</t>
    </r>
  </si>
  <si>
    <t>/60</t>
  </si>
  <si>
    <t>Epreuve EP3</t>
  </si>
  <si>
    <r>
      <t xml:space="preserve">EP3- Prestations de services
</t>
    </r>
    <r>
      <rPr>
        <b/>
        <sz val="12"/>
        <color theme="4"/>
        <rFont val="Arial"/>
        <family val="2"/>
      </rPr>
      <t>en centre de formation</t>
    </r>
  </si>
  <si>
    <t>TOTAL</t>
  </si>
  <si>
    <t>/280</t>
  </si>
  <si>
    <t>/20</t>
  </si>
  <si>
    <t xml:space="preserve">  Grille d'évaluation   
MC Aide à domicile</t>
  </si>
  <si>
    <t>Session 202….</t>
  </si>
  <si>
    <r>
      <rPr>
        <sz val="11"/>
        <color theme="1"/>
        <rFont val="Arial"/>
        <family val="2"/>
      </rPr>
      <t>Epreuve  EP1 - Promotion de l'autonomie</t>
    </r>
    <r>
      <rPr>
        <b/>
        <sz val="11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Milieu professionnel</t>
    </r>
  </si>
  <si>
    <t xml:space="preserve">CCF </t>
  </si>
  <si>
    <t>Coefficient : 8</t>
  </si>
  <si>
    <t xml:space="preserve">NOM et prénom du candidat   </t>
  </si>
  <si>
    <t>Activité : activités mises en œuvre en PFMP de 3 semaines minimum 
Le bilan est conduit par le tuteur et par le professeur d'enseignement professionnel
Utiliser les appréciations portées sur le document de liaison</t>
  </si>
  <si>
    <t>COMPETENCES</t>
  </si>
  <si>
    <t>Pds</t>
  </si>
  <si>
    <t>NR</t>
  </si>
  <si>
    <t>CT1- Adopter une posture professionnelle adaptée</t>
  </si>
  <si>
    <t>CT1.1. Prendre en compte la dimension santé et sécurité au travail</t>
  </si>
  <si>
    <t xml:space="preserve">CT1. 2 Adopter un regard critique sur sa pratique pro-fessionnelle </t>
  </si>
  <si>
    <t>CT1.3. Respecter le cadre déontologique et éthique</t>
  </si>
  <si>
    <t>C T2 Travailler au sein d’une équipe pluridisciplinaire</t>
  </si>
  <si>
    <t>CT2.1 Communiquer au sein d’une équipe pluriprofessionnelle</t>
  </si>
  <si>
    <t>CT2.2. Informer des activités réalisées pour assurer la continuité de l’accompagnement</t>
  </si>
  <si>
    <t>CT3 – Communiquer avec la personne et la famille</t>
  </si>
  <si>
    <t>CT3.1. Établir une relation bienveillante et sécurisante avec la personne</t>
  </si>
  <si>
    <t>CT3.2. Communiquer avec la famille, les parents</t>
  </si>
  <si>
    <t xml:space="preserve">CT4 – Prendre en compte les besoins et les attentes </t>
  </si>
  <si>
    <t>C1.1. Réaliser des repas</t>
  </si>
  <si>
    <t>C1.1.1. Proposer en concertation avec la personne des menus équilibrés ou conformes aux régimes prescrits</t>
  </si>
  <si>
    <t>C1.1.2. Réaliser des préparations alimentaires simples</t>
  </si>
  <si>
    <t>C1.1.3. Mettre en valeur les préparations</t>
  </si>
  <si>
    <t>C1.2. Servir des repas</t>
  </si>
  <si>
    <t>C1.2.1. Mettre en place les conditions favorables à la prise des repas</t>
  </si>
  <si>
    <t>C1.2.2. Accompagner à la prise des repas</t>
  </si>
  <si>
    <t>C1.3. Promouvoir l’autonomie de la personne en l’accompagnant dans les gestes du quotidien</t>
  </si>
  <si>
    <t>C1.3.1. Accompagner la personne dans ses déplacements</t>
  </si>
  <si>
    <t>C1.3.2. Solliciter et aider la personne pour :sa toilette ;  son bien-être « socio-esthétique » ; son habillage et son déshabillage ; ses repas</t>
  </si>
  <si>
    <r>
      <rPr>
        <b/>
        <sz val="10"/>
        <color theme="1"/>
        <rFont val="Arial"/>
        <family val="2"/>
      </rPr>
      <t>C1.4.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Repérer des signes d’altération de la santé et mettre en œuvre des techniques d’urgence</t>
    </r>
  </si>
  <si>
    <t>C1.4.1. Repérer et signaler des signes d’altération de la santé</t>
  </si>
  <si>
    <t>C1.4.2 Adopter un comportement adapté face à des signes d’altération de la santé</t>
  </si>
  <si>
    <t>C1.5 Animer des activités de stimulation cognitive, intellectuelle et physique</t>
  </si>
  <si>
    <t>C1.5.1. Proposer des activités de stimulation cognitive, intellectuelle et physique</t>
  </si>
  <si>
    <t>C1.5.2. Conduire l’animation dans une démarche participative</t>
  </si>
  <si>
    <t>C1.6 Aménager les espaces pour favoriser l’autonomie et prévenir les accidents</t>
  </si>
  <si>
    <t>C1.6.1. Installer un espace adapté à une activité donnée</t>
  </si>
  <si>
    <t>C1.6.2. Participer à l'adaptation du logement et de ses accès aux possibilités de la personne</t>
  </si>
  <si>
    <t>Total / 20</t>
  </si>
  <si>
    <t>La note est générée automatiquement</t>
  </si>
  <si>
    <t xml:space="preserve">Appréciations : </t>
  </si>
  <si>
    <t>Noms des évaluateurs:</t>
  </si>
  <si>
    <r>
      <rPr>
        <b/>
        <sz val="10"/>
        <color theme="1"/>
        <rFont val="Arial"/>
        <family val="2"/>
      </rPr>
      <t xml:space="preserve">NR </t>
    </r>
    <r>
      <rPr>
        <sz val="10"/>
        <color theme="1"/>
        <rFont val="Arial"/>
        <family val="2"/>
      </rPr>
      <t>: Non réalisé         
1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2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3 : Réalise une partie des performances attendues         
4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</si>
  <si>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rPr>
        <sz val="11"/>
        <color theme="1"/>
        <rFont val="Arial"/>
        <family val="2"/>
      </rPr>
      <t>Epreuve  EP2</t>
    </r>
    <r>
      <rPr>
        <b/>
        <sz val="11"/>
        <color theme="1"/>
        <rFont val="Arial"/>
        <family val="2"/>
      </rPr>
      <t xml:space="preserve"> : Accompagnement des enfants de plus de 6 ans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Centre de formation</t>
    </r>
  </si>
  <si>
    <t>Coefficient : 3</t>
  </si>
  <si>
    <t xml:space="preserve">CT6 – Organiser son action </t>
  </si>
  <si>
    <t>CT6.1. Planifier ses activités de travail</t>
  </si>
  <si>
    <t>CT6.2. Assurer l’approvisionnement des réserves de produits</t>
  </si>
  <si>
    <t>C2.1. Mettre en œuvre des activités après l’école</t>
  </si>
  <si>
    <t xml:space="preserve">C2.1.1. Assurer les déplacements à l’extérieur en sécurité </t>
  </si>
  <si>
    <t>C2.1.2. Proposer des activités ludiques ou jeux libres à l’intérieur ou à l’extérieur du domicile</t>
  </si>
  <si>
    <t>C2.1.3. Organiser l’activité</t>
  </si>
  <si>
    <t>C2.1.4. Animer l’activité</t>
  </si>
  <si>
    <t xml:space="preserve">C2.2. Suivre le travail scolaire à faire à la maison </t>
  </si>
  <si>
    <t>C2.3 Favoriser l’acquisition de l’autonomie de l’enfant à travers les gestes du quotidien </t>
  </si>
  <si>
    <t>C2.3.2. Favoriser l’acquisition de l’autonomie de l’enfant dans le cadre de son hygiène corporelle</t>
  </si>
  <si>
    <t>C2.4 Préserver l’intégrité de l’enfant</t>
  </si>
  <si>
    <t>C2.4.1. Repérer des signes d’altération de la santé</t>
  </si>
  <si>
    <r>
      <rPr>
        <sz val="11"/>
        <color theme="1"/>
        <rFont val="Arial"/>
        <family val="2"/>
      </rPr>
      <t xml:space="preserve">Epreuve  EP3 </t>
    </r>
    <r>
      <rPr>
        <b/>
        <sz val="11"/>
        <color theme="1"/>
        <rFont val="Arial"/>
        <family val="2"/>
      </rPr>
      <t>: Prestations de services</t>
    </r>
    <r>
      <rPr>
        <b/>
        <sz val="12"/>
        <color theme="1"/>
        <rFont val="Arial"/>
        <family val="2"/>
      </rPr>
      <t xml:space="preserve"> 
</t>
    </r>
    <r>
      <rPr>
        <b/>
        <sz val="12"/>
        <color rgb="FFFF0000"/>
        <rFont val="Arial"/>
        <family val="2"/>
      </rPr>
      <t>Centre de formation</t>
    </r>
  </si>
  <si>
    <t>C3.1 Assurer la maintenance de premier niveau des équipements</t>
  </si>
  <si>
    <t>C3.4 Contribuer à l’usage du numérique</t>
  </si>
  <si>
    <t>Organisation adaptée au contexte et à la situation du sujet</t>
  </si>
  <si>
    <t>Adhésion et implication de la personne aidée
Sollicitation et encouragements
Prise en compte des capacités de la personne</t>
  </si>
  <si>
    <t>Points</t>
  </si>
  <si>
    <t>SITUATION D'EVALUATION N°1</t>
  </si>
  <si>
    <t>C3.2 Contribuer à l’entretien et à la vigilance à domicile</t>
  </si>
  <si>
    <t>C3.3 Contribuer à la gestion des documents administratifs</t>
  </si>
  <si>
    <t>SITUATION D'EVALUATION N°2</t>
  </si>
  <si>
    <t>CT5 – Prendre en compte son environnement professionnel</t>
  </si>
  <si>
    <t>C1.3.3. Aider à la mise en œuvre des conditions favorables au repos, au sommeil : la réfection de son lit ; la mise en place des facteurs d’ambiance et des conditions matérielles</t>
  </si>
  <si>
    <t>C2.4.2. Prévenir les accidents domestiques</t>
  </si>
  <si>
    <t>Certificat de Spécialisation Aide à domicile</t>
  </si>
  <si>
    <t xml:space="preserve">  Grille d'évaluation   
CS Aide à domicile</t>
  </si>
  <si>
    <t>Académie de Nice</t>
  </si>
  <si>
    <r>
      <t xml:space="preserve">C2.3.1. Favoriser le développement de l’autonomie de l’enfant dans le cadre des repas  </t>
    </r>
    <r>
      <rPr>
        <b/>
        <sz val="10"/>
        <color rgb="FFFF0000"/>
        <rFont val="Arial"/>
        <family val="2"/>
      </rPr>
      <t>et/ou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</si>
</sst>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Times New Roman"/>
      <family val="1"/>
    </font>
    <font>
      <b/>
      <sz val="2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trike/>
      <sz val="11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8" tint="-0.499984740745262"/>
      <name val="Arial"/>
      <family val="2"/>
    </font>
    <font>
      <b/>
      <sz val="14"/>
      <color rgb="FF0070C0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/>
    <xf numFmtId="0" fontId="15" fillId="3" borderId="4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" fillId="0" borderId="0" xfId="1"/>
    <xf numFmtId="9" fontId="20" fillId="4" borderId="4" xfId="1" applyNumberFormat="1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2" fontId="1" fillId="0" borderId="0" xfId="1" applyNumberFormat="1"/>
    <xf numFmtId="0" fontId="15" fillId="0" borderId="4" xfId="1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 vertical="center" wrapText="1"/>
    </xf>
    <xf numFmtId="9" fontId="20" fillId="4" borderId="17" xfId="1" applyNumberFormat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0" fillId="0" borderId="4" xfId="0" applyBorder="1"/>
    <xf numFmtId="9" fontId="17" fillId="3" borderId="4" xfId="1" applyNumberFormat="1" applyFont="1" applyFill="1" applyBorder="1" applyAlignment="1">
      <alignment horizontal="center" vertical="center"/>
    </xf>
    <xf numFmtId="9" fontId="17" fillId="3" borderId="17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25" fillId="0" borderId="0" xfId="0" applyFont="1"/>
    <xf numFmtId="0" fontId="0" fillId="6" borderId="0" xfId="0" applyFill="1"/>
    <xf numFmtId="2" fontId="0" fillId="8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8" fillId="0" borderId="22" xfId="1" applyFont="1" applyBorder="1" applyAlignment="1">
      <alignment horizontal="center" vertical="center"/>
    </xf>
    <xf numFmtId="9" fontId="20" fillId="4" borderId="23" xfId="1" applyNumberFormat="1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9" fontId="20" fillId="4" borderId="12" xfId="1" applyNumberFormat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9" fontId="20" fillId="0" borderId="28" xfId="1" applyNumberFormat="1" applyFont="1" applyBorder="1" applyAlignment="1">
      <alignment horizontal="center" vertical="center"/>
    </xf>
    <xf numFmtId="0" fontId="22" fillId="6" borderId="0" xfId="0" applyFont="1" applyFill="1"/>
    <xf numFmtId="0" fontId="17" fillId="5" borderId="12" xfId="1" applyFont="1" applyFill="1" applyBorder="1" applyAlignment="1">
      <alignment horizontal="left" vertical="center"/>
    </xf>
    <xf numFmtId="0" fontId="17" fillId="5" borderId="13" xfId="1" applyFont="1" applyFill="1" applyBorder="1" applyAlignment="1">
      <alignment horizontal="left" vertical="center"/>
    </xf>
    <xf numFmtId="0" fontId="15" fillId="0" borderId="31" xfId="1" applyFont="1" applyBorder="1" applyAlignment="1">
      <alignment horizontal="center" vertical="center"/>
    </xf>
    <xf numFmtId="2" fontId="17" fillId="3" borderId="4" xfId="1" applyNumberFormat="1" applyFont="1" applyFill="1" applyBorder="1" applyAlignment="1">
      <alignment horizontal="center" vertical="center"/>
    </xf>
    <xf numFmtId="9" fontId="17" fillId="3" borderId="23" xfId="1" applyNumberFormat="1" applyFont="1" applyFill="1" applyBorder="1" applyAlignment="1">
      <alignment horizontal="center" vertical="center"/>
    </xf>
    <xf numFmtId="2" fontId="17" fillId="3" borderId="23" xfId="1" applyNumberFormat="1" applyFont="1" applyFill="1" applyBorder="1" applyAlignment="1">
      <alignment horizontal="center" vertical="center"/>
    </xf>
    <xf numFmtId="2" fontId="17" fillId="3" borderId="17" xfId="1" applyNumberFormat="1" applyFont="1" applyFill="1" applyBorder="1" applyAlignment="1">
      <alignment horizontal="center" vertical="center"/>
    </xf>
    <xf numFmtId="0" fontId="20" fillId="13" borderId="34" xfId="1" applyFont="1" applyFill="1" applyBorder="1" applyAlignment="1">
      <alignment horizontal="center" vertical="center"/>
    </xf>
    <xf numFmtId="0" fontId="19" fillId="13" borderId="34" xfId="1" applyFont="1" applyFill="1" applyBorder="1" applyAlignment="1">
      <alignment horizontal="center" vertical="center"/>
    </xf>
    <xf numFmtId="0" fontId="19" fillId="13" borderId="35" xfId="1" applyFont="1" applyFill="1" applyBorder="1" applyAlignment="1">
      <alignment horizontal="center" vertical="center"/>
    </xf>
    <xf numFmtId="0" fontId="14" fillId="12" borderId="27" xfId="1" applyFont="1" applyFill="1" applyBorder="1" applyAlignment="1">
      <alignment horizontal="center" vertical="center"/>
    </xf>
    <xf numFmtId="0" fontId="20" fillId="11" borderId="12" xfId="1" applyFont="1" applyFill="1" applyBorder="1" applyAlignment="1">
      <alignment horizontal="center" vertical="center"/>
    </xf>
    <xf numFmtId="0" fontId="19" fillId="11" borderId="12" xfId="1" applyFont="1" applyFill="1" applyBorder="1" applyAlignment="1">
      <alignment horizontal="center" vertical="center"/>
    </xf>
    <xf numFmtId="0" fontId="19" fillId="11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9" fontId="20" fillId="6" borderId="0" xfId="1" applyNumberFormat="1" applyFont="1" applyFill="1" applyAlignment="1">
      <alignment horizontal="center" vertical="center"/>
    </xf>
    <xf numFmtId="0" fontId="27" fillId="6" borderId="4" xfId="1" applyFont="1" applyFill="1" applyBorder="1" applyAlignment="1" applyProtection="1">
      <alignment horizontal="center" vertical="center"/>
      <protection locked="0"/>
    </xf>
    <xf numFmtId="0" fontId="27" fillId="6" borderId="22" xfId="1" applyFont="1" applyFill="1" applyBorder="1" applyAlignment="1" applyProtection="1">
      <alignment horizontal="center" vertical="center"/>
      <protection locked="0"/>
    </xf>
    <xf numFmtId="0" fontId="28" fillId="6" borderId="4" xfId="1" applyFont="1" applyFill="1" applyBorder="1" applyAlignment="1" applyProtection="1">
      <alignment horizontal="center" vertical="center"/>
      <protection locked="0"/>
    </xf>
    <xf numFmtId="0" fontId="28" fillId="6" borderId="22" xfId="1" applyFont="1" applyFill="1" applyBorder="1" applyAlignment="1" applyProtection="1">
      <alignment horizontal="center" vertical="center"/>
      <protection locked="0"/>
    </xf>
    <xf numFmtId="0" fontId="28" fillId="6" borderId="17" xfId="0" applyFont="1" applyFill="1" applyBorder="1" applyAlignment="1" applyProtection="1">
      <alignment horizontal="center" vertical="center" wrapText="1"/>
      <protection locked="0"/>
    </xf>
    <xf numFmtId="0" fontId="28" fillId="6" borderId="31" xfId="0" applyFont="1" applyFill="1" applyBorder="1" applyAlignment="1" applyProtection="1">
      <alignment horizontal="center" vertical="center" wrapText="1"/>
      <protection locked="0"/>
    </xf>
    <xf numFmtId="0" fontId="29" fillId="6" borderId="23" xfId="1" applyFont="1" applyFill="1" applyBorder="1" applyAlignment="1" applyProtection="1">
      <alignment horizontal="center" vertical="center"/>
      <protection locked="0"/>
    </xf>
    <xf numFmtId="0" fontId="29" fillId="6" borderId="24" xfId="1" applyFont="1" applyFill="1" applyBorder="1" applyAlignment="1" applyProtection="1">
      <alignment horizontal="center" vertical="center"/>
      <protection locked="0"/>
    </xf>
    <xf numFmtId="0" fontId="18" fillId="14" borderId="0" xfId="1" applyFont="1" applyFill="1" applyAlignment="1">
      <alignment horizontal="left" vertical="center" wrapText="1"/>
    </xf>
    <xf numFmtId="9" fontId="17" fillId="6" borderId="0" xfId="1" applyNumberFormat="1" applyFont="1" applyFill="1" applyAlignment="1">
      <alignment horizontal="center" vertical="center"/>
    </xf>
    <xf numFmtId="2" fontId="17" fillId="6" borderId="0" xfId="1" applyNumberFormat="1" applyFont="1" applyFill="1" applyAlignment="1">
      <alignment horizontal="center" vertical="center"/>
    </xf>
    <xf numFmtId="0" fontId="29" fillId="6" borderId="0" xfId="1" applyFont="1" applyFill="1" applyAlignment="1" applyProtection="1">
      <alignment horizontal="center" vertical="center"/>
      <protection locked="0"/>
    </xf>
    <xf numFmtId="9" fontId="20" fillId="0" borderId="12" xfId="1" applyNumberFormat="1" applyFont="1" applyBorder="1" applyAlignment="1">
      <alignment horizontal="center" vertical="center"/>
    </xf>
    <xf numFmtId="0" fontId="30" fillId="6" borderId="29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9" fontId="20" fillId="15" borderId="4" xfId="1" applyNumberFormat="1" applyFont="1" applyFill="1" applyBorder="1" applyAlignment="1">
      <alignment horizontal="center" vertical="center"/>
    </xf>
    <xf numFmtId="9" fontId="20" fillId="15" borderId="23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6" borderId="29" xfId="1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17" fillId="10" borderId="32" xfId="1" applyFont="1" applyFill="1" applyBorder="1" applyAlignment="1">
      <alignment horizontal="left" vertical="center"/>
    </xf>
    <xf numFmtId="0" fontId="17" fillId="10" borderId="25" xfId="1" applyFont="1" applyFill="1" applyBorder="1" applyAlignment="1">
      <alignment horizontal="left" vertical="center"/>
    </xf>
    <xf numFmtId="0" fontId="17" fillId="10" borderId="26" xfId="1" applyFont="1" applyFill="1" applyBorder="1" applyAlignment="1">
      <alignment horizontal="left" vertical="center"/>
    </xf>
    <xf numFmtId="0" fontId="19" fillId="10" borderId="32" xfId="1" applyFont="1" applyFill="1" applyBorder="1" applyAlignment="1">
      <alignment horizontal="left" vertical="center"/>
    </xf>
    <xf numFmtId="0" fontId="19" fillId="11" borderId="1" xfId="1" applyFont="1" applyFill="1" applyBorder="1" applyAlignment="1">
      <alignment horizontal="center" vertical="center" wrapText="1"/>
    </xf>
    <xf numFmtId="0" fontId="19" fillId="11" borderId="18" xfId="1" applyFont="1" applyFill="1" applyBorder="1" applyAlignment="1">
      <alignment horizontal="center" vertical="center" wrapText="1"/>
    </xf>
    <xf numFmtId="0" fontId="17" fillId="10" borderId="27" xfId="1" applyFont="1" applyFill="1" applyBorder="1" applyAlignment="1">
      <alignment horizontal="left" vertical="center"/>
    </xf>
    <xf numFmtId="0" fontId="17" fillId="10" borderId="12" xfId="1" applyFont="1" applyFill="1" applyBorder="1" applyAlignment="1">
      <alignment horizontal="left" vertical="center"/>
    </xf>
    <xf numFmtId="0" fontId="17" fillId="10" borderId="1" xfId="1" applyFont="1" applyFill="1" applyBorder="1" applyAlignment="1">
      <alignment horizontal="left" vertical="center"/>
    </xf>
    <xf numFmtId="0" fontId="17" fillId="10" borderId="18" xfId="1" applyFont="1" applyFill="1" applyBorder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7" fillId="10" borderId="14" xfId="1" applyFont="1" applyFill="1" applyBorder="1" applyAlignment="1">
      <alignment horizontal="left" vertical="center"/>
    </xf>
    <xf numFmtId="0" fontId="17" fillId="10" borderId="15" xfId="1" applyFont="1" applyFill="1" applyBorder="1" applyAlignment="1">
      <alignment horizontal="left" vertical="center"/>
    </xf>
    <xf numFmtId="0" fontId="17" fillId="10" borderId="16" xfId="1" applyFont="1" applyFill="1" applyBorder="1" applyAlignment="1">
      <alignment horizontal="left" vertical="center"/>
    </xf>
    <xf numFmtId="164" fontId="14" fillId="12" borderId="28" xfId="1" applyNumberFormat="1" applyFont="1" applyFill="1" applyBorder="1" applyAlignment="1">
      <alignment horizontal="center" vertical="center"/>
    </xf>
    <xf numFmtId="164" fontId="14" fillId="12" borderId="2" xfId="1" applyNumberFormat="1" applyFont="1" applyFill="1" applyBorder="1" applyAlignment="1">
      <alignment horizontal="center" vertical="center"/>
    </xf>
    <xf numFmtId="164" fontId="14" fillId="12" borderId="3" xfId="1" applyNumberFormat="1" applyFont="1" applyFill="1" applyBorder="1" applyAlignment="1">
      <alignment horizontal="center" vertical="center"/>
    </xf>
    <xf numFmtId="0" fontId="12" fillId="0" borderId="9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14" fillId="3" borderId="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30" fillId="15" borderId="29" xfId="1" applyFont="1" applyFill="1" applyBorder="1" applyAlignment="1">
      <alignment horizontal="left" vertical="center" wrapText="1"/>
    </xf>
    <xf numFmtId="0" fontId="30" fillId="15" borderId="4" xfId="1" applyFont="1" applyFill="1" applyBorder="1" applyAlignment="1">
      <alignment horizontal="left" vertical="center" wrapText="1"/>
    </xf>
    <xf numFmtId="0" fontId="30" fillId="6" borderId="29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0" fontId="30" fillId="15" borderId="29" xfId="1" applyFont="1" applyFill="1" applyBorder="1" applyAlignment="1">
      <alignment horizontal="left" vertical="center"/>
    </xf>
    <xf numFmtId="0" fontId="30" fillId="15" borderId="4" xfId="1" applyFont="1" applyFill="1" applyBorder="1" applyAlignment="1">
      <alignment horizontal="left" vertical="center"/>
    </xf>
    <xf numFmtId="0" fontId="17" fillId="10" borderId="2" xfId="1" applyFont="1" applyFill="1" applyBorder="1" applyAlignment="1">
      <alignment horizontal="left" vertical="center"/>
    </xf>
    <xf numFmtId="0" fontId="17" fillId="10" borderId="19" xfId="1" applyFont="1" applyFill="1" applyBorder="1" applyAlignment="1">
      <alignment horizontal="left" vertical="center"/>
    </xf>
    <xf numFmtId="0" fontId="17" fillId="10" borderId="20" xfId="1" applyFont="1" applyFill="1" applyBorder="1" applyAlignment="1">
      <alignment horizontal="left" vertical="center"/>
    </xf>
    <xf numFmtId="0" fontId="17" fillId="10" borderId="21" xfId="1" applyFont="1" applyFill="1" applyBorder="1" applyAlignment="1">
      <alignment horizontal="left" vertical="center"/>
    </xf>
    <xf numFmtId="0" fontId="23" fillId="9" borderId="0" xfId="0" applyFont="1" applyFill="1" applyAlignment="1">
      <alignment horizontal="center" vertical="center" wrapText="1"/>
    </xf>
    <xf numFmtId="0" fontId="19" fillId="13" borderId="14" xfId="1" applyFont="1" applyFill="1" applyBorder="1" applyAlignment="1">
      <alignment horizontal="center" vertical="center" wrapText="1"/>
    </xf>
    <xf numFmtId="0" fontId="19" fillId="13" borderId="33" xfId="1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left" vertical="center"/>
    </xf>
    <xf numFmtId="0" fontId="14" fillId="10" borderId="25" xfId="0" applyFont="1" applyFill="1" applyBorder="1" applyAlignment="1">
      <alignment horizontal="left" vertical="center"/>
    </xf>
    <xf numFmtId="0" fontId="14" fillId="10" borderId="26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top"/>
      <protection locked="0"/>
    </xf>
    <xf numFmtId="0" fontId="12" fillId="0" borderId="11" xfId="0" applyFont="1" applyBorder="1" applyAlignment="1" applyProtection="1">
      <alignment horizontal="center" vertical="top"/>
      <protection locked="0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9" fillId="7" borderId="36" xfId="1" applyFont="1" applyFill="1" applyBorder="1" applyAlignment="1">
      <alignment horizontal="left" vertical="center" wrapText="1"/>
    </xf>
    <xf numFmtId="0" fontId="19" fillId="7" borderId="17" xfId="1" applyFont="1" applyFill="1" applyBorder="1" applyAlignment="1">
      <alignment horizontal="left" vertical="center" wrapText="1"/>
    </xf>
    <xf numFmtId="0" fontId="19" fillId="7" borderId="30" xfId="1" applyFont="1" applyFill="1" applyBorder="1" applyAlignment="1">
      <alignment horizontal="left" vertical="center" wrapText="1"/>
    </xf>
    <xf numFmtId="0" fontId="19" fillId="7" borderId="23" xfId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2" fontId="14" fillId="12" borderId="28" xfId="1" applyNumberFormat="1" applyFont="1" applyFill="1" applyBorder="1" applyAlignment="1">
      <alignment horizontal="center" vertical="center"/>
    </xf>
    <xf numFmtId="2" fontId="14" fillId="12" borderId="2" xfId="1" applyNumberFormat="1" applyFont="1" applyFill="1" applyBorder="1" applyAlignment="1">
      <alignment horizontal="center" vertical="center"/>
    </xf>
    <xf numFmtId="2" fontId="14" fillId="1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view="pageBreakPreview" topLeftCell="A3" zoomScale="60" zoomScaleNormal="100" workbookViewId="0">
      <selection sqref="A1:G24"/>
    </sheetView>
  </sheetViews>
  <sheetFormatPr baseColWidth="10" defaultColWidth="11.42578125" defaultRowHeight="15" x14ac:dyDescent="0.25"/>
  <cols>
    <col min="1" max="1" width="39.7109375" customWidth="1"/>
    <col min="2" max="2" width="52.42578125" customWidth="1"/>
    <col min="4" max="4" width="13.42578125" customWidth="1"/>
    <col min="10" max="10" width="6.85546875" customWidth="1"/>
    <col min="11" max="11" width="7.28515625" customWidth="1"/>
  </cols>
  <sheetData>
    <row r="1" spans="1:7" ht="15.75" thickBot="1" x14ac:dyDescent="0.3"/>
    <row r="2" spans="1:7" ht="30.75" thickBot="1" x14ac:dyDescent="0.3">
      <c r="A2" s="97" t="s">
        <v>97</v>
      </c>
      <c r="D2" s="17" t="s">
        <v>0</v>
      </c>
      <c r="E2" s="95"/>
      <c r="F2" s="96"/>
    </row>
    <row r="3" spans="1:7" ht="7.5" customHeight="1" x14ac:dyDescent="0.25">
      <c r="A3" s="98"/>
    </row>
    <row r="4" spans="1:7" ht="27" customHeight="1" x14ac:dyDescent="0.25">
      <c r="A4" s="98"/>
      <c r="B4" s="93" t="s">
        <v>1</v>
      </c>
      <c r="C4" s="93"/>
      <c r="D4" s="93"/>
      <c r="E4" s="93"/>
      <c r="F4" s="93"/>
      <c r="G4" s="93"/>
    </row>
    <row r="5" spans="1:7" ht="9" customHeight="1" thickBot="1" x14ac:dyDescent="0.3">
      <c r="A5" s="99"/>
      <c r="D5" s="2"/>
    </row>
    <row r="6" spans="1:7" ht="23.25" x14ac:dyDescent="0.25">
      <c r="B6" s="94" t="s">
        <v>95</v>
      </c>
      <c r="C6" s="94"/>
      <c r="D6" s="94"/>
      <c r="E6" s="94"/>
      <c r="F6" s="94"/>
      <c r="G6" s="94"/>
    </row>
    <row r="7" spans="1:7" ht="18" x14ac:dyDescent="0.25">
      <c r="B7" s="3" t="s">
        <v>2</v>
      </c>
      <c r="D7" s="4"/>
    </row>
    <row r="8" spans="1:7" x14ac:dyDescent="0.25">
      <c r="A8" s="5"/>
    </row>
    <row r="9" spans="1:7" x14ac:dyDescent="0.25">
      <c r="A9" s="6" t="s">
        <v>3</v>
      </c>
    </row>
    <row r="10" spans="1:7" x14ac:dyDescent="0.25">
      <c r="A10" s="5" t="s">
        <v>4</v>
      </c>
    </row>
    <row r="11" spans="1:7" x14ac:dyDescent="0.25">
      <c r="A11" s="5" t="s">
        <v>5</v>
      </c>
    </row>
    <row r="12" spans="1:7" ht="16.5" thickBot="1" x14ac:dyDescent="0.3">
      <c r="A12" s="1"/>
    </row>
    <row r="13" spans="1:7" ht="16.5" thickBot="1" x14ac:dyDescent="0.3">
      <c r="A13" s="7" t="s">
        <v>6</v>
      </c>
      <c r="B13" s="18"/>
    </row>
    <row r="14" spans="1:7" ht="15.75" x14ac:dyDescent="0.25">
      <c r="A14" s="1"/>
    </row>
    <row r="15" spans="1:7" ht="15.75" x14ac:dyDescent="0.25">
      <c r="A15" s="1"/>
    </row>
    <row r="16" spans="1:7" ht="20.25" x14ac:dyDescent="0.25">
      <c r="A16" s="8" t="s">
        <v>7</v>
      </c>
    </row>
    <row r="17" spans="1:11" ht="20.25" x14ac:dyDescent="0.25">
      <c r="A17" s="8"/>
      <c r="D17" s="9" t="s">
        <v>8</v>
      </c>
      <c r="E17" s="10" t="s">
        <v>9</v>
      </c>
      <c r="F17" s="9" t="s">
        <v>10</v>
      </c>
    </row>
    <row r="18" spans="1:11" ht="50.1" customHeight="1" x14ac:dyDescent="0.25">
      <c r="A18" s="11" t="s">
        <v>11</v>
      </c>
      <c r="B18" s="12" t="s">
        <v>12</v>
      </c>
      <c r="D18" s="42">
        <f>'EP1'!D41:H41</f>
        <v>0</v>
      </c>
      <c r="E18" s="9">
        <v>8</v>
      </c>
      <c r="F18" s="43">
        <f xml:space="preserve"> D18*E18</f>
        <v>0</v>
      </c>
      <c r="G18" s="13" t="s">
        <v>13</v>
      </c>
      <c r="I18" s="33"/>
      <c r="J18" s="13"/>
      <c r="K18" s="13"/>
    </row>
    <row r="19" spans="1:11" ht="50.1" customHeight="1" x14ac:dyDescent="0.25">
      <c r="A19" s="11" t="s">
        <v>14</v>
      </c>
      <c r="B19" s="12" t="s">
        <v>15</v>
      </c>
      <c r="D19" s="42">
        <f>'EP2'!D25:H25</f>
        <v>0</v>
      </c>
      <c r="E19" s="9">
        <v>3</v>
      </c>
      <c r="F19" s="43">
        <f t="shared" ref="F19:F20" si="0" xml:space="preserve"> D19*E19</f>
        <v>0</v>
      </c>
      <c r="G19" s="13" t="s">
        <v>16</v>
      </c>
      <c r="I19" s="33"/>
      <c r="J19" s="13"/>
      <c r="K19" s="13"/>
    </row>
    <row r="20" spans="1:11" ht="50.1" customHeight="1" x14ac:dyDescent="0.25">
      <c r="A20" s="14" t="s">
        <v>17</v>
      </c>
      <c r="B20" s="12" t="s">
        <v>18</v>
      </c>
      <c r="D20" s="42">
        <f>'EP3'!D18:I18</f>
        <v>0</v>
      </c>
      <c r="E20" s="9">
        <v>3</v>
      </c>
      <c r="F20" s="43">
        <f t="shared" si="0"/>
        <v>0</v>
      </c>
      <c r="G20" s="13" t="s">
        <v>16</v>
      </c>
    </row>
    <row r="21" spans="1:11" ht="21" thickBot="1" x14ac:dyDescent="0.3">
      <c r="A21" s="8"/>
      <c r="F21" s="44"/>
      <c r="J21" s="17"/>
      <c r="K21" s="17"/>
    </row>
    <row r="22" spans="1:11" ht="21" thickBot="1" x14ac:dyDescent="0.3">
      <c r="A22" s="8"/>
      <c r="B22" s="15" t="s">
        <v>19</v>
      </c>
      <c r="F22" s="45">
        <f>SUM(F18:F20)</f>
        <v>0</v>
      </c>
      <c r="G22" s="16" t="s">
        <v>20</v>
      </c>
    </row>
    <row r="23" spans="1:11" x14ac:dyDescent="0.25">
      <c r="F23" s="46">
        <f>F22/14</f>
        <v>0</v>
      </c>
      <c r="G23" s="13" t="s">
        <v>21</v>
      </c>
    </row>
  </sheetData>
  <mergeCells count="4">
    <mergeCell ref="B4:G4"/>
    <mergeCell ref="B6:G6"/>
    <mergeCell ref="E2:F2"/>
    <mergeCell ref="A2:A5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U45"/>
  <sheetViews>
    <sheetView view="pageBreakPreview" topLeftCell="A33" zoomScale="60" zoomScaleNormal="100" workbookViewId="0">
      <selection activeCell="I8" sqref="I8:I39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9.140625" bestFit="1" customWidth="1"/>
    <col min="4" max="8" width="4.7109375" customWidth="1"/>
    <col min="9" max="9" width="4.42578125" customWidth="1"/>
  </cols>
  <sheetData>
    <row r="2" spans="1:9" ht="38.25" customHeight="1" x14ac:dyDescent="0.25">
      <c r="A2" s="124" t="s">
        <v>96</v>
      </c>
      <c r="B2" s="125"/>
      <c r="C2" s="126" t="s">
        <v>23</v>
      </c>
      <c r="D2" s="127"/>
      <c r="E2" s="127"/>
      <c r="F2" s="127"/>
      <c r="G2" s="127"/>
      <c r="H2" s="128"/>
    </row>
    <row r="3" spans="1:9" ht="49.5" customHeight="1" x14ac:dyDescent="0.25">
      <c r="A3" s="124" t="s">
        <v>24</v>
      </c>
      <c r="B3" s="125"/>
      <c r="C3" s="124" t="s">
        <v>25</v>
      </c>
      <c r="D3" s="129"/>
      <c r="E3" s="125"/>
      <c r="F3" s="19" t="s">
        <v>26</v>
      </c>
      <c r="G3" s="20"/>
      <c r="H3" s="20"/>
    </row>
    <row r="4" spans="1:9" ht="15.75" thickBot="1" x14ac:dyDescent="0.3">
      <c r="A4" s="21"/>
      <c r="B4" s="21"/>
      <c r="C4" s="22"/>
      <c r="D4" s="22"/>
      <c r="E4" s="23"/>
      <c r="F4" s="24"/>
      <c r="G4" s="24"/>
      <c r="H4" s="24"/>
    </row>
    <row r="5" spans="1:9" ht="15.75" thickBot="1" x14ac:dyDescent="0.3">
      <c r="A5" s="130" t="s">
        <v>27</v>
      </c>
      <c r="B5" s="130"/>
      <c r="C5" s="131"/>
      <c r="D5" s="132"/>
      <c r="E5" s="132"/>
      <c r="F5" s="132"/>
      <c r="G5" s="132"/>
      <c r="H5" s="133"/>
    </row>
    <row r="6" spans="1:9" ht="60" customHeight="1" thickBot="1" x14ac:dyDescent="0.3">
      <c r="A6" s="112" t="s">
        <v>28</v>
      </c>
      <c r="B6" s="112"/>
      <c r="C6" s="112"/>
      <c r="D6" s="112"/>
      <c r="E6" s="112"/>
      <c r="F6" s="112"/>
      <c r="G6" s="112"/>
      <c r="H6" s="112"/>
      <c r="I6" s="27"/>
    </row>
    <row r="7" spans="1:9" ht="31.5" customHeight="1" thickBot="1" x14ac:dyDescent="0.3">
      <c r="A7" s="106" t="s">
        <v>29</v>
      </c>
      <c r="B7" s="107"/>
      <c r="C7" s="71" t="s">
        <v>30</v>
      </c>
      <c r="D7" s="72" t="s">
        <v>31</v>
      </c>
      <c r="E7" s="72">
        <v>1</v>
      </c>
      <c r="F7" s="72">
        <v>2</v>
      </c>
      <c r="G7" s="72">
        <v>3</v>
      </c>
      <c r="H7" s="73">
        <v>4</v>
      </c>
      <c r="I7" s="27"/>
    </row>
    <row r="8" spans="1:9" ht="39.950000000000003" customHeight="1" x14ac:dyDescent="0.25">
      <c r="A8" s="113" t="s">
        <v>32</v>
      </c>
      <c r="B8" s="114"/>
      <c r="C8" s="114"/>
      <c r="D8" s="114"/>
      <c r="E8" s="114"/>
      <c r="F8" s="114"/>
      <c r="G8" s="114"/>
      <c r="H8" s="115"/>
      <c r="I8" s="27"/>
    </row>
    <row r="9" spans="1:9" ht="39.950000000000003" customHeight="1" x14ac:dyDescent="0.25">
      <c r="A9" s="100" t="s">
        <v>33</v>
      </c>
      <c r="B9" s="101"/>
      <c r="C9" s="28">
        <v>0.04</v>
      </c>
      <c r="D9" s="29"/>
      <c r="E9" s="29"/>
      <c r="F9" s="29"/>
      <c r="G9" s="29"/>
      <c r="H9" s="47"/>
      <c r="I9" s="30">
        <f>IF(H9&lt;&gt;"",20/20,IF(G9&lt;&gt;"",15/20,IF(F9&lt;&gt;"",8/20,IF(E9&lt;&gt;"",2/20,0))))*$C$9*20</f>
        <v>0</v>
      </c>
    </row>
    <row r="10" spans="1:9" ht="39.950000000000003" customHeight="1" x14ac:dyDescent="0.25">
      <c r="A10" s="100" t="s">
        <v>34</v>
      </c>
      <c r="B10" s="101"/>
      <c r="C10" s="28">
        <v>0.03</v>
      </c>
      <c r="D10" s="29"/>
      <c r="E10" s="29"/>
      <c r="F10" s="29"/>
      <c r="G10" s="29"/>
      <c r="H10" s="47"/>
      <c r="I10" s="30">
        <f>IF(H10&lt;&gt;"",20/20,IF(G10&lt;&gt;"",15/20,IF(F10&lt;&gt;"",8/20,IF(E10&lt;&gt;"",2/20,0))))*$C$10*20</f>
        <v>0</v>
      </c>
    </row>
    <row r="11" spans="1:9" ht="39.950000000000003" customHeight="1" thickBot="1" x14ac:dyDescent="0.3">
      <c r="A11" s="100" t="s">
        <v>35</v>
      </c>
      <c r="B11" s="101"/>
      <c r="C11" s="48">
        <v>0.04</v>
      </c>
      <c r="D11" s="49"/>
      <c r="E11" s="49"/>
      <c r="F11" s="49"/>
      <c r="G11" s="49"/>
      <c r="H11" s="50"/>
      <c r="I11" s="30">
        <f>IF(H11&lt;&gt;"",20/20,IF(G11&lt;&gt;"",15/20,IF(F11&lt;&gt;"",8/20,IF(E11&lt;&gt;"",2/20,0))))*$C$11*20</f>
        <v>0</v>
      </c>
    </row>
    <row r="12" spans="1:9" ht="39.950000000000003" customHeight="1" x14ac:dyDescent="0.25">
      <c r="A12" s="113" t="s">
        <v>36</v>
      </c>
      <c r="B12" s="114"/>
      <c r="C12" s="114"/>
      <c r="D12" s="114"/>
      <c r="E12" s="114"/>
      <c r="F12" s="114"/>
      <c r="G12" s="114"/>
      <c r="H12" s="115"/>
      <c r="I12" s="30"/>
    </row>
    <row r="13" spans="1:9" ht="39.950000000000003" customHeight="1" x14ac:dyDescent="0.25">
      <c r="A13" s="100" t="s">
        <v>37</v>
      </c>
      <c r="B13" s="101"/>
      <c r="C13" s="28">
        <v>0.03</v>
      </c>
      <c r="D13" s="29"/>
      <c r="E13" s="29"/>
      <c r="F13" s="29"/>
      <c r="G13" s="29"/>
      <c r="H13" s="47"/>
      <c r="I13" s="30">
        <f>IF(H13&lt;&gt;"",20/20,IF(G13&lt;&gt;"",15/20,IF(F13&lt;&gt;"",8/20,IF(E13&lt;&gt;"",2/20,0))))*$C$13*20</f>
        <v>0</v>
      </c>
    </row>
    <row r="14" spans="1:9" ht="39.950000000000003" customHeight="1" thickBot="1" x14ac:dyDescent="0.3">
      <c r="A14" s="100" t="s">
        <v>38</v>
      </c>
      <c r="B14" s="101"/>
      <c r="C14" s="34">
        <v>0.03</v>
      </c>
      <c r="D14" s="35"/>
      <c r="E14" s="35"/>
      <c r="F14" s="35"/>
      <c r="G14" s="35"/>
      <c r="H14" s="62"/>
      <c r="I14" s="30">
        <f>IF(H14&lt;&gt;"",20/20,IF(G14&lt;&gt;"",15/20,IF(F14&lt;&gt;"",8/20,IF(E14&lt;&gt;"",2/20,0))))*$C$14*20</f>
        <v>0</v>
      </c>
    </row>
    <row r="15" spans="1:9" ht="39.950000000000003" customHeight="1" x14ac:dyDescent="0.25">
      <c r="A15" s="102" t="s">
        <v>39</v>
      </c>
      <c r="B15" s="103"/>
      <c r="C15" s="103"/>
      <c r="D15" s="103"/>
      <c r="E15" s="103"/>
      <c r="F15" s="103"/>
      <c r="G15" s="103"/>
      <c r="H15" s="104"/>
      <c r="I15" s="30"/>
    </row>
    <row r="16" spans="1:9" ht="39.950000000000003" customHeight="1" x14ac:dyDescent="0.25">
      <c r="A16" s="100" t="s">
        <v>40</v>
      </c>
      <c r="B16" s="101"/>
      <c r="C16" s="28">
        <v>0.04</v>
      </c>
      <c r="D16" s="31"/>
      <c r="E16" s="31"/>
      <c r="F16" s="31"/>
      <c r="G16" s="31"/>
      <c r="H16" s="51"/>
      <c r="I16" s="30">
        <f>IF(H16&lt;&gt;"",20/20,IF(G16&lt;&gt;"",15/20,IF(F16&lt;&gt;"",8/20,IF(E16&lt;&gt;"",2/20,0))))*$C$16*20</f>
        <v>0</v>
      </c>
    </row>
    <row r="17" spans="1:73" ht="39.950000000000003" customHeight="1" thickBot="1" x14ac:dyDescent="0.3">
      <c r="A17" s="100" t="s">
        <v>41</v>
      </c>
      <c r="B17" s="101"/>
      <c r="C17" s="48">
        <v>0.04</v>
      </c>
      <c r="D17" s="52"/>
      <c r="E17" s="52"/>
      <c r="F17" s="52"/>
      <c r="G17" s="52"/>
      <c r="H17" s="53"/>
      <c r="I17" s="30">
        <f>IF(H17&lt;&gt;"",20/20,IF(G17&lt;&gt;"",15/20,IF(F17&lt;&gt;"",8/20,IF(E17&lt;&gt;"",2/20,0))))*$C$17*20</f>
        <v>0</v>
      </c>
    </row>
    <row r="18" spans="1:73" s="36" customFormat="1" ht="39.950000000000003" customHeight="1" thickBot="1" x14ac:dyDescent="0.3">
      <c r="A18" s="108" t="s">
        <v>42</v>
      </c>
      <c r="B18" s="109"/>
      <c r="C18" s="54">
        <v>0.05</v>
      </c>
      <c r="D18" s="60"/>
      <c r="E18" s="60"/>
      <c r="F18" s="60"/>
      <c r="G18" s="60"/>
      <c r="H18" s="61"/>
      <c r="I18" s="30">
        <f>IF(H18&lt;&gt;"",20/20,IF(G18&lt;&gt;"",15/20,IF(F18&lt;&gt;"",8/20,IF(E18&lt;&gt;"",2/20,0))))*$C$18*20</f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ht="39.950000000000003" customHeight="1" thickBot="1" x14ac:dyDescent="0.3">
      <c r="A19" s="110" t="s">
        <v>92</v>
      </c>
      <c r="B19" s="111"/>
      <c r="C19" s="54">
        <v>0.05</v>
      </c>
      <c r="D19" s="60"/>
      <c r="E19" s="60"/>
      <c r="F19" s="60"/>
      <c r="G19" s="60"/>
      <c r="H19" s="61"/>
      <c r="I19" s="30">
        <f>IF(H19&lt;&gt;"",20/20,IF(G19&lt;&gt;"",15/20,IF(F19&lt;&gt;"",8/20,IF(E19&lt;&gt;"",2/20,0))))*$C$19*20</f>
        <v>0</v>
      </c>
    </row>
    <row r="20" spans="1:73" ht="39.950000000000003" customHeight="1" x14ac:dyDescent="0.25">
      <c r="A20" s="102" t="s">
        <v>43</v>
      </c>
      <c r="B20" s="103"/>
      <c r="C20" s="103"/>
      <c r="D20" s="103"/>
      <c r="E20" s="103"/>
      <c r="F20" s="103"/>
      <c r="G20" s="103"/>
      <c r="H20" s="104"/>
      <c r="I20" s="30"/>
    </row>
    <row r="21" spans="1:73" ht="39.950000000000003" customHeight="1" x14ac:dyDescent="0.25">
      <c r="A21" s="100" t="s">
        <v>44</v>
      </c>
      <c r="B21" s="101"/>
      <c r="C21" s="28">
        <v>0.04</v>
      </c>
      <c r="D21" s="31"/>
      <c r="E21" s="31"/>
      <c r="F21" s="31"/>
      <c r="G21" s="31"/>
      <c r="H21" s="51"/>
      <c r="I21" s="30">
        <f>IF(H21&lt;&gt;"",20/20,IF(G21&lt;&gt;"",15/20,IF(F21&lt;&gt;"",8/20,IF(E21&lt;&gt;"",2/20,0))))*$C$21*20</f>
        <v>0</v>
      </c>
    </row>
    <row r="22" spans="1:73" ht="39.950000000000003" customHeight="1" x14ac:dyDescent="0.25">
      <c r="A22" s="100" t="s">
        <v>45</v>
      </c>
      <c r="B22" s="101"/>
      <c r="C22" s="28">
        <v>0.04</v>
      </c>
      <c r="D22" s="31"/>
      <c r="E22" s="31"/>
      <c r="F22" s="31"/>
      <c r="G22" s="31"/>
      <c r="H22" s="51"/>
      <c r="I22" s="30">
        <f>IF(H22&lt;&gt;"",20/20,IF(G22&lt;&gt;"",15/20,IF(F22&lt;&gt;"",8/20,IF(E22&lt;&gt;"",2/20,0))))*$C$22*20</f>
        <v>0</v>
      </c>
    </row>
    <row r="23" spans="1:73" ht="39.950000000000003" customHeight="1" thickBot="1" x14ac:dyDescent="0.3">
      <c r="A23" s="100" t="s">
        <v>46</v>
      </c>
      <c r="B23" s="101"/>
      <c r="C23" s="48">
        <v>0.04</v>
      </c>
      <c r="D23" s="52"/>
      <c r="E23" s="52"/>
      <c r="F23" s="52"/>
      <c r="G23" s="52"/>
      <c r="H23" s="53"/>
      <c r="I23" s="30">
        <f>IF(H23&lt;&gt;"",20/20,IF(G23&lt;&gt;"",15/20,IF(F23&lt;&gt;"",8/20,IF(E23&lt;&gt;"",2/20,0))))*$C$23*20</f>
        <v>0</v>
      </c>
    </row>
    <row r="24" spans="1:73" ht="39.950000000000003" customHeight="1" x14ac:dyDescent="0.25">
      <c r="A24" s="102" t="s">
        <v>47</v>
      </c>
      <c r="B24" s="103"/>
      <c r="C24" s="103"/>
      <c r="D24" s="103"/>
      <c r="E24" s="103"/>
      <c r="F24" s="103"/>
      <c r="G24" s="103"/>
      <c r="H24" s="104"/>
      <c r="I24" s="30"/>
    </row>
    <row r="25" spans="1:73" ht="39.950000000000003" customHeight="1" x14ac:dyDescent="0.25">
      <c r="A25" s="100" t="s">
        <v>48</v>
      </c>
      <c r="B25" s="101"/>
      <c r="C25" s="28">
        <v>0.05</v>
      </c>
      <c r="D25" s="31"/>
      <c r="E25" s="31"/>
      <c r="F25" s="31"/>
      <c r="G25" s="31"/>
      <c r="H25" s="51"/>
      <c r="I25" s="30">
        <f>IF(H25&lt;&gt;"",20/20,IF(G25&lt;&gt;"",15/20,IF(F25&lt;&gt;"",8/20,IF(E25&lt;&gt;"",2/20,0))))*$C$25*20</f>
        <v>0</v>
      </c>
    </row>
    <row r="26" spans="1:73" ht="39.950000000000003" customHeight="1" thickBot="1" x14ac:dyDescent="0.3">
      <c r="A26" s="100" t="s">
        <v>49</v>
      </c>
      <c r="B26" s="101"/>
      <c r="C26" s="48">
        <v>0.05</v>
      </c>
      <c r="D26" s="52"/>
      <c r="E26" s="52"/>
      <c r="F26" s="52"/>
      <c r="G26" s="52"/>
      <c r="H26" s="53"/>
      <c r="I26" s="30">
        <f>IF(H26&lt;&gt;"",20/20,IF(G26&lt;&gt;"",15/20,IF(F26&lt;&gt;"",8/20,IF(E26&lt;&gt;"",2/20,0))))*$C$26*20</f>
        <v>0</v>
      </c>
    </row>
    <row r="27" spans="1:73" ht="39.950000000000003" customHeight="1" x14ac:dyDescent="0.25">
      <c r="A27" s="102" t="s">
        <v>50</v>
      </c>
      <c r="B27" s="103"/>
      <c r="C27" s="103"/>
      <c r="D27" s="103"/>
      <c r="E27" s="103"/>
      <c r="F27" s="103"/>
      <c r="G27" s="103"/>
      <c r="H27" s="104"/>
      <c r="I27" s="30"/>
    </row>
    <row r="28" spans="1:73" ht="39.950000000000003" customHeight="1" x14ac:dyDescent="0.25">
      <c r="A28" s="100" t="s">
        <v>51</v>
      </c>
      <c r="B28" s="101"/>
      <c r="C28" s="28">
        <v>0.05</v>
      </c>
      <c r="D28" s="31"/>
      <c r="E28" s="31"/>
      <c r="F28" s="31"/>
      <c r="G28" s="31"/>
      <c r="H28" s="51"/>
      <c r="I28" s="30">
        <f>IF(H28&lt;&gt;"",20/20,IF(G28&lt;&gt;"",15/20,IF(F28&lt;&gt;"",8/20,IF(E28&lt;&gt;"",2/20,0))))*$C$28*20</f>
        <v>0</v>
      </c>
    </row>
    <row r="29" spans="1:73" ht="39.950000000000003" customHeight="1" x14ac:dyDescent="0.25">
      <c r="A29" s="100" t="s">
        <v>52</v>
      </c>
      <c r="B29" s="101"/>
      <c r="C29" s="28">
        <v>0.05</v>
      </c>
      <c r="D29" s="31"/>
      <c r="E29" s="31"/>
      <c r="F29" s="31"/>
      <c r="G29" s="31"/>
      <c r="H29" s="51"/>
      <c r="I29" s="30">
        <f>IF(H29&lt;&gt;"",20/20,IF(G29&lt;&gt;"",15/20,IF(F29&lt;&gt;"",8/20,IF(E29&lt;&gt;"",2/20,0))))*$C$29*20</f>
        <v>0</v>
      </c>
    </row>
    <row r="30" spans="1:73" ht="39.950000000000003" customHeight="1" thickBot="1" x14ac:dyDescent="0.3">
      <c r="A30" s="100" t="s">
        <v>93</v>
      </c>
      <c r="B30" s="101"/>
      <c r="C30" s="48">
        <v>0.05</v>
      </c>
      <c r="D30" s="52"/>
      <c r="E30" s="52"/>
      <c r="F30" s="52"/>
      <c r="G30" s="52"/>
      <c r="H30" s="53"/>
      <c r="I30" s="30">
        <f>IF(H30&lt;&gt;"",20/20,IF(G30&lt;&gt;"",15/20,IF(F30&lt;&gt;"",8/20,IF(E30&lt;&gt;"",2/20,0))))*$C$30*20</f>
        <v>0</v>
      </c>
    </row>
    <row r="31" spans="1:73" ht="39.950000000000003" customHeight="1" x14ac:dyDescent="0.25">
      <c r="A31" s="105" t="s">
        <v>53</v>
      </c>
      <c r="B31" s="103"/>
      <c r="C31" s="103"/>
      <c r="D31" s="103"/>
      <c r="E31" s="103"/>
      <c r="F31" s="103"/>
      <c r="G31" s="103"/>
      <c r="H31" s="104"/>
      <c r="I31" s="30"/>
    </row>
    <row r="32" spans="1:73" ht="39.950000000000003" customHeight="1" x14ac:dyDescent="0.25">
      <c r="A32" s="100" t="s">
        <v>54</v>
      </c>
      <c r="B32" s="101"/>
      <c r="C32" s="28">
        <v>0.05</v>
      </c>
      <c r="D32" s="31"/>
      <c r="E32" s="31"/>
      <c r="F32" s="31"/>
      <c r="G32" s="31"/>
      <c r="H32" s="51"/>
      <c r="I32" s="30">
        <f>IF(H32&lt;&gt;"",20/20,IF(G32&lt;&gt;"",15/20,IF(F32&lt;&gt;"",8/20,IF(E32&lt;&gt;"",2/20,0))))*$C$32*20</f>
        <v>0</v>
      </c>
    </row>
    <row r="33" spans="1:9" ht="39.950000000000003" customHeight="1" thickBot="1" x14ac:dyDescent="0.3">
      <c r="A33" s="100" t="s">
        <v>55</v>
      </c>
      <c r="B33" s="101"/>
      <c r="C33" s="48">
        <v>0.05</v>
      </c>
      <c r="D33" s="52"/>
      <c r="E33" s="52"/>
      <c r="F33" s="52"/>
      <c r="G33" s="52"/>
      <c r="H33" s="53"/>
      <c r="I33" s="30">
        <f>IF(H33&lt;&gt;"",20/20,IF(G33&lt;&gt;"",15/20,IF(F33&lt;&gt;"",8/20,IF(E33&lt;&gt;"",2/20,0))))*$C$33*20</f>
        <v>0</v>
      </c>
    </row>
    <row r="34" spans="1:9" ht="39.950000000000003" customHeight="1" x14ac:dyDescent="0.25">
      <c r="A34" s="102" t="s">
        <v>56</v>
      </c>
      <c r="B34" s="103"/>
      <c r="C34" s="103"/>
      <c r="D34" s="103"/>
      <c r="E34" s="103"/>
      <c r="F34" s="103"/>
      <c r="G34" s="103"/>
      <c r="H34" s="104"/>
      <c r="I34" s="30"/>
    </row>
    <row r="35" spans="1:9" ht="39.950000000000003" customHeight="1" x14ac:dyDescent="0.25">
      <c r="A35" s="100" t="s">
        <v>57</v>
      </c>
      <c r="B35" s="101"/>
      <c r="C35" s="28">
        <v>0.05</v>
      </c>
      <c r="D35" s="31"/>
      <c r="E35" s="31"/>
      <c r="F35" s="31"/>
      <c r="G35" s="31"/>
      <c r="H35" s="51"/>
      <c r="I35" s="30">
        <f>IF(H35&lt;&gt;"",20/20,IF(G35&lt;&gt;"",15/20,IF(F35&lt;&gt;"",8/20,IF(E35&lt;&gt;"",2/20,0))))*$C$35*20</f>
        <v>0</v>
      </c>
    </row>
    <row r="36" spans="1:9" ht="39.950000000000003" customHeight="1" thickBot="1" x14ac:dyDescent="0.3">
      <c r="A36" s="100" t="s">
        <v>58</v>
      </c>
      <c r="B36" s="101"/>
      <c r="C36" s="48">
        <v>0.05</v>
      </c>
      <c r="D36" s="52"/>
      <c r="E36" s="52"/>
      <c r="F36" s="52"/>
      <c r="G36" s="52"/>
      <c r="H36" s="53"/>
      <c r="I36" s="30">
        <f>IF(H36&lt;&gt;"",20/20,IF(G36&lt;&gt;"",15/20,IF(F36&lt;&gt;"",8/20,IF(E36&lt;&gt;"",2/20,0))))*$C$36*20</f>
        <v>0</v>
      </c>
    </row>
    <row r="37" spans="1:9" ht="39.950000000000003" customHeight="1" x14ac:dyDescent="0.25">
      <c r="A37" s="102" t="s">
        <v>59</v>
      </c>
      <c r="B37" s="103"/>
      <c r="C37" s="103"/>
      <c r="D37" s="103"/>
      <c r="E37" s="103"/>
      <c r="F37" s="103"/>
      <c r="G37" s="103"/>
      <c r="H37" s="104"/>
      <c r="I37" s="30"/>
    </row>
    <row r="38" spans="1:9" ht="39.950000000000003" customHeight="1" x14ac:dyDescent="0.25">
      <c r="A38" s="100" t="s">
        <v>60</v>
      </c>
      <c r="B38" s="101"/>
      <c r="C38" s="28">
        <v>0.04</v>
      </c>
      <c r="D38" s="31"/>
      <c r="E38" s="31"/>
      <c r="F38" s="31"/>
      <c r="G38" s="31"/>
      <c r="H38" s="51"/>
      <c r="I38" s="30">
        <f>IF(H38&lt;&gt;"",20/20,IF(G38&lt;&gt;"",15/20,IF(F38&lt;&gt;"",8/20,IF(E38&lt;&gt;"",2/20,0))))*$C$38*20</f>
        <v>0</v>
      </c>
    </row>
    <row r="39" spans="1:9" ht="39.950000000000003" customHeight="1" thickBot="1" x14ac:dyDescent="0.3">
      <c r="A39" s="100" t="s">
        <v>61</v>
      </c>
      <c r="B39" s="101"/>
      <c r="C39" s="48">
        <v>0.04</v>
      </c>
      <c r="D39" s="52"/>
      <c r="E39" s="52"/>
      <c r="F39" s="52"/>
      <c r="G39" s="52"/>
      <c r="H39" s="53"/>
      <c r="I39" s="30">
        <f>IF(H39&lt;&gt;"",20/20,IF(G39&lt;&gt;"",15/20,IF(F39&lt;&gt;"",8/20,IF(E39&lt;&gt;"",2/20,0))))*$C$39*20</f>
        <v>0</v>
      </c>
    </row>
    <row r="40" spans="1:9" ht="24.75" customHeight="1" thickBot="1" x14ac:dyDescent="0.3">
      <c r="A40" s="74"/>
      <c r="B40" s="74"/>
      <c r="C40" s="75"/>
      <c r="D40" s="24"/>
      <c r="E40" s="24"/>
      <c r="F40" s="24"/>
      <c r="G40" s="24"/>
      <c r="H40" s="24"/>
      <c r="I40" s="30"/>
    </row>
    <row r="41" spans="1:9" ht="39.75" customHeight="1" thickBot="1" x14ac:dyDescent="0.3">
      <c r="A41" s="70" t="s">
        <v>62</v>
      </c>
      <c r="B41" s="57" t="s">
        <v>63</v>
      </c>
      <c r="C41" s="58">
        <f>SUM(C9:C39)</f>
        <v>1.0000000000000002</v>
      </c>
      <c r="D41" s="116">
        <f>SUM(I9:I39)</f>
        <v>0</v>
      </c>
      <c r="E41" s="117"/>
      <c r="F41" s="117"/>
      <c r="G41" s="117"/>
      <c r="H41" s="118"/>
      <c r="I41" s="30"/>
    </row>
    <row r="43" spans="1:9" ht="77.849999999999994" customHeight="1" x14ac:dyDescent="0.25">
      <c r="A43" s="119" t="s">
        <v>64</v>
      </c>
      <c r="B43" s="120"/>
      <c r="C43" s="121" t="s">
        <v>65</v>
      </c>
      <c r="D43" s="122"/>
      <c r="E43" s="122"/>
      <c r="F43" s="122"/>
      <c r="G43" s="122"/>
      <c r="H43" s="123"/>
    </row>
    <row r="44" spans="1:9" ht="72.75" customHeight="1" x14ac:dyDescent="0.25">
      <c r="A44" s="112" t="s">
        <v>66</v>
      </c>
      <c r="B44" s="112"/>
      <c r="C44" s="112"/>
      <c r="D44" s="112"/>
      <c r="E44" s="112"/>
      <c r="F44" s="112"/>
      <c r="G44" s="112"/>
      <c r="H44" s="112"/>
    </row>
    <row r="45" spans="1:9" x14ac:dyDescent="0.25">
      <c r="A45" s="32"/>
    </row>
  </sheetData>
  <sheetProtection sheet="1" objects="1" scenarios="1"/>
  <protectedRanges>
    <protectedRange sqref="D9:H40" name="Plage1_7"/>
  </protectedRanges>
  <mergeCells count="44">
    <mergeCell ref="A2:B2"/>
    <mergeCell ref="C2:H2"/>
    <mergeCell ref="A3:B3"/>
    <mergeCell ref="C3:E3"/>
    <mergeCell ref="A5:B5"/>
    <mergeCell ref="C5:H5"/>
    <mergeCell ref="A44:H44"/>
    <mergeCell ref="A12:H12"/>
    <mergeCell ref="A15:H15"/>
    <mergeCell ref="A6:H6"/>
    <mergeCell ref="A8:H8"/>
    <mergeCell ref="D41:H41"/>
    <mergeCell ref="A43:B43"/>
    <mergeCell ref="C43:H43"/>
    <mergeCell ref="A9:B9"/>
    <mergeCell ref="A10:B10"/>
    <mergeCell ref="A11:B11"/>
    <mergeCell ref="A13:B13"/>
    <mergeCell ref="A14:B14"/>
    <mergeCell ref="A16:B16"/>
    <mergeCell ref="A30:B30"/>
    <mergeCell ref="A17:B17"/>
    <mergeCell ref="A21:B21"/>
    <mergeCell ref="A7:B7"/>
    <mergeCell ref="A22:B22"/>
    <mergeCell ref="A23:B23"/>
    <mergeCell ref="A18:B18"/>
    <mergeCell ref="A19:B19"/>
    <mergeCell ref="A39:B39"/>
    <mergeCell ref="A20:H20"/>
    <mergeCell ref="A24:H24"/>
    <mergeCell ref="A27:H27"/>
    <mergeCell ref="A31:H31"/>
    <mergeCell ref="A34:H34"/>
    <mergeCell ref="A37:H37"/>
    <mergeCell ref="A32:B32"/>
    <mergeCell ref="A33:B33"/>
    <mergeCell ref="A35:B35"/>
    <mergeCell ref="A36:B36"/>
    <mergeCell ref="A38:B38"/>
    <mergeCell ref="A25:B25"/>
    <mergeCell ref="A26:B26"/>
    <mergeCell ref="A28:B28"/>
    <mergeCell ref="A29:B29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"/>
  <sheetViews>
    <sheetView tabSelected="1" view="pageBreakPreview" topLeftCell="A18" zoomScale="60" zoomScaleNormal="100" workbookViewId="0">
      <selection activeCell="I21" sqref="I21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5.42578125" bestFit="1" customWidth="1"/>
    <col min="4" max="8" width="4.7109375" customWidth="1"/>
    <col min="9" max="9" width="4" customWidth="1"/>
  </cols>
  <sheetData>
    <row r="2" spans="1:9" ht="38.25" customHeight="1" x14ac:dyDescent="0.25">
      <c r="A2" s="124" t="s">
        <v>96</v>
      </c>
      <c r="B2" s="125"/>
      <c r="C2" s="126" t="s">
        <v>23</v>
      </c>
      <c r="D2" s="127"/>
      <c r="E2" s="127"/>
      <c r="F2" s="127"/>
      <c r="G2" s="127"/>
      <c r="H2" s="128"/>
    </row>
    <row r="3" spans="1:9" ht="49.5" customHeight="1" x14ac:dyDescent="0.25">
      <c r="A3" s="124" t="s">
        <v>67</v>
      </c>
      <c r="B3" s="125"/>
      <c r="C3" s="124" t="s">
        <v>25</v>
      </c>
      <c r="D3" s="129"/>
      <c r="E3" s="125"/>
      <c r="F3" s="19" t="s">
        <v>68</v>
      </c>
      <c r="G3" s="20"/>
      <c r="H3" s="20"/>
    </row>
    <row r="4" spans="1:9" ht="15.75" thickBot="1" x14ac:dyDescent="0.3">
      <c r="A4" s="21"/>
      <c r="B4" s="21"/>
      <c r="C4" s="22"/>
      <c r="D4" s="22"/>
      <c r="E4" s="23"/>
      <c r="F4" s="24"/>
      <c r="G4" s="24"/>
      <c r="H4" s="24"/>
    </row>
    <row r="5" spans="1:9" ht="15.75" thickBot="1" x14ac:dyDescent="0.3">
      <c r="A5" s="130" t="s">
        <v>27</v>
      </c>
      <c r="B5" s="130"/>
      <c r="C5" s="131"/>
      <c r="D5" s="132"/>
      <c r="E5" s="132"/>
      <c r="F5" s="132"/>
      <c r="G5" s="132"/>
      <c r="H5" s="133"/>
    </row>
    <row r="6" spans="1:9" ht="15.75" thickBot="1" x14ac:dyDescent="0.3">
      <c r="A6" s="25"/>
      <c r="B6" s="26"/>
      <c r="C6" s="26"/>
      <c r="D6" s="26"/>
      <c r="E6" s="26"/>
      <c r="F6" s="26"/>
      <c r="G6" s="26"/>
      <c r="H6" s="26"/>
      <c r="I6" s="27"/>
    </row>
    <row r="7" spans="1:9" ht="27.75" customHeight="1" thickBot="1" x14ac:dyDescent="0.3">
      <c r="A7" s="106" t="s">
        <v>29</v>
      </c>
      <c r="B7" s="107"/>
      <c r="C7" s="71" t="s">
        <v>30</v>
      </c>
      <c r="D7" s="72" t="s">
        <v>31</v>
      </c>
      <c r="E7" s="72">
        <v>1</v>
      </c>
      <c r="F7" s="72">
        <v>2</v>
      </c>
      <c r="G7" s="72">
        <v>3</v>
      </c>
      <c r="H7" s="73">
        <v>4</v>
      </c>
      <c r="I7" s="27"/>
    </row>
    <row r="8" spans="1:9" ht="39.950000000000003" customHeight="1" x14ac:dyDescent="0.25">
      <c r="A8" s="113" t="s">
        <v>69</v>
      </c>
      <c r="B8" s="114"/>
      <c r="C8" s="114"/>
      <c r="D8" s="114"/>
      <c r="E8" s="114"/>
      <c r="F8" s="114"/>
      <c r="G8" s="114"/>
      <c r="H8" s="115"/>
      <c r="I8" s="27"/>
    </row>
    <row r="9" spans="1:9" ht="39.950000000000003" customHeight="1" x14ac:dyDescent="0.25">
      <c r="A9" s="136" t="s">
        <v>70</v>
      </c>
      <c r="B9" s="137"/>
      <c r="C9" s="28">
        <v>0.1</v>
      </c>
      <c r="D9" s="29"/>
      <c r="E9" s="29"/>
      <c r="F9" s="29"/>
      <c r="G9" s="29"/>
      <c r="H9" s="47"/>
      <c r="I9" s="30">
        <f>IF(H9&lt;&gt;"",20/20,IF(G9&lt;&gt;"",15/20,IF(F9&lt;&gt;"",8/20,IF(E9&lt;&gt;"",2/20,0))))*$C$9*20</f>
        <v>0</v>
      </c>
    </row>
    <row r="10" spans="1:9" ht="39.950000000000003" customHeight="1" thickBot="1" x14ac:dyDescent="0.3">
      <c r="A10" s="136" t="s">
        <v>71</v>
      </c>
      <c r="B10" s="137"/>
      <c r="C10" s="48">
        <v>0.05</v>
      </c>
      <c r="D10" s="49"/>
      <c r="E10" s="49"/>
      <c r="F10" s="49"/>
      <c r="G10" s="49"/>
      <c r="H10" s="50"/>
      <c r="I10" s="30">
        <f>IF(H10&lt;&gt;"",20/20,IF(G10&lt;&gt;"",15/20,IF(F10&lt;&gt;"",8/20,IF(E10&lt;&gt;"",2/20,0))))*$C$10*20</f>
        <v>0</v>
      </c>
    </row>
    <row r="11" spans="1:9" ht="39.950000000000003" customHeight="1" x14ac:dyDescent="0.25">
      <c r="A11" s="113" t="s">
        <v>72</v>
      </c>
      <c r="B11" s="114"/>
      <c r="C11" s="114">
        <v>0.28000000000000003</v>
      </c>
      <c r="D11" s="114"/>
      <c r="E11" s="114"/>
      <c r="F11" s="114"/>
      <c r="G11" s="114"/>
      <c r="H11" s="115"/>
      <c r="I11" s="30"/>
    </row>
    <row r="12" spans="1:9" ht="39.950000000000003" customHeight="1" x14ac:dyDescent="0.25">
      <c r="A12" s="138" t="s">
        <v>73</v>
      </c>
      <c r="B12" s="139"/>
      <c r="C12" s="28">
        <v>0.1</v>
      </c>
      <c r="D12" s="31"/>
      <c r="E12" s="31"/>
      <c r="F12" s="31"/>
      <c r="G12" s="31"/>
      <c r="H12" s="51"/>
      <c r="I12" s="30">
        <f>IF(H12&lt;&gt;"",20/20,IF(G12&lt;&gt;"",15/20,IF(F12&lt;&gt;"",8/20,IF(E12&lt;&gt;"",2/20,0))))*$C$12*20</f>
        <v>0</v>
      </c>
    </row>
    <row r="13" spans="1:9" ht="39.950000000000003" customHeight="1" x14ac:dyDescent="0.25">
      <c r="A13" s="100" t="s">
        <v>74</v>
      </c>
      <c r="B13" s="101"/>
      <c r="C13" s="28">
        <v>0.1</v>
      </c>
      <c r="D13" s="31"/>
      <c r="E13" s="31"/>
      <c r="F13" s="31"/>
      <c r="G13" s="31"/>
      <c r="H13" s="51"/>
      <c r="I13" s="30">
        <f>IF(H13&lt;&gt;"",20/20,IF(G13&lt;&gt;"",15/20,IF(F13&lt;&gt;"",8/20,IF(E13&lt;&gt;"",2/20,0))))*$C$13*20</f>
        <v>0</v>
      </c>
    </row>
    <row r="14" spans="1:9" ht="39.950000000000003" customHeight="1" x14ac:dyDescent="0.25">
      <c r="A14" s="136" t="s">
        <v>75</v>
      </c>
      <c r="B14" s="137"/>
      <c r="C14" s="28">
        <v>0.05</v>
      </c>
      <c r="D14" s="31"/>
      <c r="E14" s="31"/>
      <c r="F14" s="31"/>
      <c r="G14" s="31"/>
      <c r="H14" s="51"/>
      <c r="I14" s="30">
        <f>IF(H14&lt;&gt;"",20/20,IF(G14&lt;&gt;"",15/20,IF(F14&lt;&gt;"",8/20,IF(E14&lt;&gt;"",2/20,0))))*$C$14*20</f>
        <v>0</v>
      </c>
    </row>
    <row r="15" spans="1:9" ht="39.950000000000003" customHeight="1" thickBot="1" x14ac:dyDescent="0.3">
      <c r="A15" s="136" t="s">
        <v>76</v>
      </c>
      <c r="B15" s="137"/>
      <c r="C15" s="48">
        <v>0.05</v>
      </c>
      <c r="D15" s="52"/>
      <c r="E15" s="52"/>
      <c r="F15" s="52"/>
      <c r="G15" s="52"/>
      <c r="H15" s="53"/>
      <c r="I15" s="30">
        <f>IF(H15&lt;&gt;"",20/20,IF(G15&lt;&gt;"",15/20,IF(F15&lt;&gt;"",8/20,IF(E15&lt;&gt;"",2/20,0))))*$C$15*20</f>
        <v>0</v>
      </c>
    </row>
    <row r="16" spans="1:9" ht="39.950000000000003" customHeight="1" thickBot="1" x14ac:dyDescent="0.3">
      <c r="A16" s="110" t="s">
        <v>77</v>
      </c>
      <c r="B16" s="140"/>
      <c r="C16" s="54">
        <v>0.1</v>
      </c>
      <c r="D16" s="55"/>
      <c r="E16" s="55"/>
      <c r="F16" s="55"/>
      <c r="G16" s="55"/>
      <c r="H16" s="56"/>
      <c r="I16" s="30">
        <f>IF(H16&lt;&gt;"",20/20,IF(G16&lt;&gt;"",15/20,IF(F16&lt;&gt;"",8/20,IF(E16&lt;&gt;"",2/20,0))))*$C$16*20</f>
        <v>0</v>
      </c>
    </row>
    <row r="17" spans="1:9" ht="39.950000000000003" customHeight="1" x14ac:dyDescent="0.25">
      <c r="A17" s="113" t="s">
        <v>78</v>
      </c>
      <c r="B17" s="114"/>
      <c r="C17" s="114"/>
      <c r="D17" s="114"/>
      <c r="E17" s="114"/>
      <c r="F17" s="114"/>
      <c r="G17" s="114"/>
      <c r="H17" s="115"/>
      <c r="I17" s="30"/>
    </row>
    <row r="18" spans="1:9" ht="39.950000000000003" customHeight="1" x14ac:dyDescent="0.25">
      <c r="A18" s="134" t="s">
        <v>98</v>
      </c>
      <c r="B18" s="135"/>
      <c r="C18" s="28">
        <v>0.15</v>
      </c>
      <c r="D18" s="31"/>
      <c r="E18" s="31"/>
      <c r="F18" s="31"/>
      <c r="G18" s="31"/>
      <c r="H18" s="51"/>
      <c r="I18" s="30">
        <f>IF(H18&lt;&gt;"",20/20,IF(G18&lt;&gt;"",15/20,IF(F18&lt;&gt;"",8/20,IF(E18&lt;&gt;"",2/20,0))))*$C$18*20</f>
        <v>0</v>
      </c>
    </row>
    <row r="19" spans="1:9" ht="39.950000000000003" customHeight="1" thickBot="1" x14ac:dyDescent="0.3">
      <c r="A19" s="134" t="s">
        <v>79</v>
      </c>
      <c r="B19" s="135"/>
      <c r="C19" s="48">
        <v>0.15</v>
      </c>
      <c r="D19" s="52"/>
      <c r="E19" s="52"/>
      <c r="F19" s="52"/>
      <c r="G19" s="52"/>
      <c r="H19" s="53"/>
      <c r="I19" s="30">
        <f>IF(H19&lt;&gt;"",20/20,IF(G19&lt;&gt;"",15/20,IF(F19&lt;&gt;"",8/20,IF(E19&lt;&gt;"",2/20,0))))*$C$19*20</f>
        <v>0</v>
      </c>
    </row>
    <row r="20" spans="1:9" ht="39.950000000000003" customHeight="1" x14ac:dyDescent="0.25">
      <c r="A20" s="141" t="s">
        <v>80</v>
      </c>
      <c r="B20" s="142"/>
      <c r="C20" s="142"/>
      <c r="D20" s="142"/>
      <c r="E20" s="142"/>
      <c r="F20" s="142"/>
      <c r="G20" s="142"/>
      <c r="H20" s="143"/>
      <c r="I20" s="30"/>
    </row>
    <row r="21" spans="1:9" ht="39.950000000000003" customHeight="1" x14ac:dyDescent="0.25">
      <c r="A21" s="134" t="s">
        <v>81</v>
      </c>
      <c r="B21" s="135"/>
      <c r="C21" s="91">
        <v>0.08</v>
      </c>
      <c r="D21" s="31"/>
      <c r="E21" s="31"/>
      <c r="F21" s="31"/>
      <c r="G21" s="31"/>
      <c r="H21" s="51"/>
      <c r="I21" s="30">
        <f>IF(H21&lt;&gt;"",20/20,IF(G21&lt;&gt;"",15/20,IF(F21&lt;&gt;"",8/20,IF(E21&lt;&gt;"",2/20,0))))*$C$21*20</f>
        <v>0</v>
      </c>
    </row>
    <row r="22" spans="1:9" ht="39.950000000000003" customHeight="1" thickBot="1" x14ac:dyDescent="0.3">
      <c r="A22" s="134" t="s">
        <v>94</v>
      </c>
      <c r="B22" s="135"/>
      <c r="C22" s="92">
        <v>7.0000000000000007E-2</v>
      </c>
      <c r="D22" s="52"/>
      <c r="E22" s="52"/>
      <c r="F22" s="52"/>
      <c r="G22" s="52"/>
      <c r="H22" s="53"/>
      <c r="I22" s="30">
        <f>IF(H22&lt;&gt;"",20/20,IF(G22&lt;&gt;"",15/20,IF(F22&lt;&gt;"",8/20,IF(E22&lt;&gt;"",2/20,0))))*$C$22*20</f>
        <v>0</v>
      </c>
    </row>
    <row r="24" spans="1:9" ht="15.75" thickBot="1" x14ac:dyDescent="0.3"/>
    <row r="25" spans="1:9" ht="57.75" customHeight="1" thickBot="1" x14ac:dyDescent="0.3">
      <c r="A25" s="70" t="s">
        <v>62</v>
      </c>
      <c r="B25" s="57" t="s">
        <v>63</v>
      </c>
      <c r="C25" s="58">
        <f>C9+C10+C12+C13+C14+C15+C16+C18+C19+C21+C22</f>
        <v>1</v>
      </c>
      <c r="D25" s="116">
        <f>SUM(I9:I22)</f>
        <v>0</v>
      </c>
      <c r="E25" s="117"/>
      <c r="F25" s="117"/>
      <c r="G25" s="117"/>
      <c r="H25" s="118"/>
      <c r="I25" s="30">
        <f>SUM(I9:I22)</f>
        <v>0</v>
      </c>
    </row>
    <row r="27" spans="1:9" ht="77.849999999999994" customHeight="1" x14ac:dyDescent="0.25">
      <c r="A27" s="119" t="s">
        <v>64</v>
      </c>
      <c r="B27" s="120"/>
      <c r="C27" s="121" t="s">
        <v>65</v>
      </c>
      <c r="D27" s="122"/>
      <c r="E27" s="122"/>
      <c r="F27" s="122"/>
      <c r="G27" s="122"/>
      <c r="H27" s="123"/>
    </row>
    <row r="28" spans="1:9" ht="72.75" customHeight="1" x14ac:dyDescent="0.25">
      <c r="A28" s="112" t="s">
        <v>66</v>
      </c>
      <c r="B28" s="112"/>
      <c r="C28" s="112"/>
      <c r="D28" s="112"/>
      <c r="E28" s="112"/>
      <c r="F28" s="112"/>
      <c r="G28" s="112"/>
      <c r="H28" s="112"/>
    </row>
    <row r="29" spans="1:9" x14ac:dyDescent="0.25">
      <c r="A29" s="59"/>
      <c r="B29" s="41"/>
    </row>
  </sheetData>
  <sheetProtection sheet="1" objects="1" scenarios="1"/>
  <protectedRanges>
    <protectedRange sqref="D9:H22" name="Plage1_7"/>
  </protectedRanges>
  <mergeCells count="26">
    <mergeCell ref="D25:H25"/>
    <mergeCell ref="A2:B2"/>
    <mergeCell ref="C2:H2"/>
    <mergeCell ref="A3:B3"/>
    <mergeCell ref="C3:E3"/>
    <mergeCell ref="A5:B5"/>
    <mergeCell ref="C5:H5"/>
    <mergeCell ref="A16:B16"/>
    <mergeCell ref="A7:B7"/>
    <mergeCell ref="A20:H20"/>
    <mergeCell ref="A27:B27"/>
    <mergeCell ref="C27:H27"/>
    <mergeCell ref="A28:H28"/>
    <mergeCell ref="A8:H8"/>
    <mergeCell ref="A11:H11"/>
    <mergeCell ref="A17:H17"/>
    <mergeCell ref="A22:B22"/>
    <mergeCell ref="A21:B21"/>
    <mergeCell ref="A19:B19"/>
    <mergeCell ref="A18:B18"/>
    <mergeCell ref="A9:B9"/>
    <mergeCell ref="A15:B15"/>
    <mergeCell ref="A14:B14"/>
    <mergeCell ref="A13:B13"/>
    <mergeCell ref="A12:B12"/>
    <mergeCell ref="A10:B10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AF20-A01E-4E9D-9307-B6FBDCD5E18F}">
  <dimension ref="A2:U23"/>
  <sheetViews>
    <sheetView view="pageBreakPreview" topLeftCell="A6" zoomScale="90" zoomScaleNormal="100" zoomScaleSheetLayoutView="90" workbookViewId="0">
      <selection activeCell="C10" sqref="C10"/>
    </sheetView>
  </sheetViews>
  <sheetFormatPr baseColWidth="10" defaultColWidth="11.42578125" defaultRowHeight="15" x14ac:dyDescent="0.25"/>
  <cols>
    <col min="1" max="1" width="26.42578125" customWidth="1"/>
    <col min="2" max="2" width="51.28515625" customWidth="1"/>
    <col min="3" max="3" width="7.140625" bestFit="1" customWidth="1"/>
    <col min="4" max="4" width="7.140625" customWidth="1"/>
    <col min="5" max="9" width="4.7109375" customWidth="1"/>
  </cols>
  <sheetData>
    <row r="2" spans="1:21" x14ac:dyDescent="0.25">
      <c r="A2" s="124" t="s">
        <v>22</v>
      </c>
      <c r="B2" s="125"/>
      <c r="C2" s="126" t="s">
        <v>23</v>
      </c>
      <c r="D2" s="127"/>
      <c r="E2" s="127"/>
      <c r="F2" s="127"/>
      <c r="G2" s="127"/>
      <c r="H2" s="127"/>
      <c r="I2" s="128"/>
    </row>
    <row r="3" spans="1:21" x14ac:dyDescent="0.25">
      <c r="A3" s="124" t="s">
        <v>82</v>
      </c>
      <c r="B3" s="125"/>
      <c r="C3" s="124" t="s">
        <v>25</v>
      </c>
      <c r="D3" s="129"/>
      <c r="E3" s="129"/>
      <c r="F3" s="125"/>
      <c r="G3" s="19" t="s">
        <v>68</v>
      </c>
      <c r="H3" s="20"/>
      <c r="I3" s="20"/>
    </row>
    <row r="4" spans="1:21" ht="15.75" thickBot="1" x14ac:dyDescent="0.3">
      <c r="A4" s="21"/>
      <c r="B4" s="21"/>
      <c r="C4" s="22"/>
      <c r="D4" s="22"/>
      <c r="E4" s="22"/>
      <c r="F4" s="23"/>
      <c r="G4" s="24"/>
      <c r="H4" s="24"/>
      <c r="I4" s="24"/>
    </row>
    <row r="5" spans="1:21" ht="15.75" thickBot="1" x14ac:dyDescent="0.3">
      <c r="A5" s="130" t="s">
        <v>27</v>
      </c>
      <c r="B5" s="130"/>
      <c r="C5" s="131"/>
      <c r="D5" s="132"/>
      <c r="E5" s="132"/>
      <c r="F5" s="132"/>
      <c r="G5" s="132"/>
      <c r="H5" s="132"/>
      <c r="I5" s="133"/>
    </row>
    <row r="6" spans="1:21" x14ac:dyDescent="0.25">
      <c r="A6" s="39"/>
      <c r="B6" s="39"/>
      <c r="C6" s="26"/>
      <c r="D6" s="26"/>
      <c r="E6" s="26"/>
      <c r="F6" s="26"/>
      <c r="G6" s="26"/>
      <c r="H6" s="26"/>
      <c r="I6" s="26"/>
    </row>
    <row r="7" spans="1:21" ht="15.75" thickBot="1" x14ac:dyDescent="0.3">
      <c r="A7" s="112"/>
      <c r="B7" s="112"/>
      <c r="C7" s="112"/>
      <c r="D7" s="112"/>
      <c r="E7" s="112"/>
      <c r="F7" s="112"/>
      <c r="G7" s="112"/>
      <c r="H7" s="112"/>
      <c r="I7" s="112"/>
    </row>
    <row r="8" spans="1:21" ht="30" customHeight="1" thickBot="1" x14ac:dyDescent="0.3">
      <c r="A8" s="145" t="s">
        <v>29</v>
      </c>
      <c r="B8" s="146"/>
      <c r="C8" s="67" t="s">
        <v>30</v>
      </c>
      <c r="D8" s="67" t="s">
        <v>87</v>
      </c>
      <c r="E8" s="68" t="s">
        <v>31</v>
      </c>
      <c r="F8" s="68">
        <v>1</v>
      </c>
      <c r="G8" s="68">
        <v>2</v>
      </c>
      <c r="H8" s="68">
        <v>3</v>
      </c>
      <c r="I8" s="69">
        <v>4</v>
      </c>
    </row>
    <row r="9" spans="1:21" s="40" customFormat="1" ht="39.950000000000003" customHeight="1" x14ac:dyDescent="0.25">
      <c r="A9" s="147" t="s">
        <v>88</v>
      </c>
      <c r="B9" s="148"/>
      <c r="C9" s="148"/>
      <c r="D9" s="148"/>
      <c r="E9" s="148"/>
      <c r="F9" s="148"/>
      <c r="G9" s="148"/>
      <c r="H9" s="148"/>
      <c r="I9" s="149"/>
    </row>
    <row r="10" spans="1:21" ht="39.950000000000003" customHeight="1" x14ac:dyDescent="0.25">
      <c r="A10" s="136" t="s">
        <v>83</v>
      </c>
      <c r="B10" s="137"/>
      <c r="C10" s="37">
        <v>0.12</v>
      </c>
      <c r="D10" s="63">
        <f>IF(E10&gt;"",0,IF(F10&gt;"",1,IF(G10&gt;"",2,IF(H10&gt;"",3,IF(I10&gt;"",4,0)))))*C10*5</f>
        <v>0</v>
      </c>
      <c r="E10" s="76"/>
      <c r="F10" s="76"/>
      <c r="G10" s="76"/>
      <c r="H10" s="76"/>
      <c r="I10" s="77"/>
    </row>
    <row r="11" spans="1:21" ht="39.950000000000003" customHeight="1" x14ac:dyDescent="0.25">
      <c r="A11" s="136" t="s">
        <v>89</v>
      </c>
      <c r="B11" s="137"/>
      <c r="C11" s="37">
        <v>0.12</v>
      </c>
      <c r="D11" s="63">
        <f>IF(E11&gt;"",0,IF(F11&gt;"",1,IF(G11&gt;"",2,IF(H11&gt;"",3,IF(I11&gt;"",4,0)))))*C11*5</f>
        <v>0</v>
      </c>
      <c r="E11" s="78"/>
      <c r="F11" s="78"/>
      <c r="G11" s="78"/>
      <c r="H11" s="78"/>
      <c r="I11" s="79"/>
    </row>
    <row r="12" spans="1:21" ht="39.950000000000003" customHeight="1" x14ac:dyDescent="0.25">
      <c r="A12" s="89" t="s">
        <v>90</v>
      </c>
      <c r="B12" s="90"/>
      <c r="C12" s="37">
        <v>0.12</v>
      </c>
      <c r="D12" s="63">
        <f>IF(E12&gt;"",0,IF(F12&gt;"",1,IF(G12&gt;"",2,IF(H12&gt;"",3,IF(I12&gt;"",4,0)))))*C12*5</f>
        <v>0</v>
      </c>
      <c r="E12" s="76"/>
      <c r="F12" s="76"/>
      <c r="G12" s="76"/>
      <c r="H12" s="76"/>
      <c r="I12" s="77"/>
      <c r="N12" s="144"/>
      <c r="O12" s="144"/>
      <c r="P12" s="144"/>
      <c r="Q12" s="144"/>
      <c r="R12" s="144"/>
      <c r="S12" s="144"/>
      <c r="T12" s="144"/>
      <c r="U12" s="144"/>
    </row>
    <row r="13" spans="1:21" ht="39.950000000000003" customHeight="1" thickBot="1" x14ac:dyDescent="0.3">
      <c r="A13" s="154" t="s">
        <v>85</v>
      </c>
      <c r="B13" s="155"/>
      <c r="C13" s="38">
        <v>0.14000000000000001</v>
      </c>
      <c r="D13" s="66">
        <f>IF(E13&gt;"",0,IF(F13&gt;"",1,IF(G13&gt;"",2,IF(H13&gt;"",3,IF(I13&gt;"",4,0)))))*C13*5</f>
        <v>0</v>
      </c>
      <c r="E13" s="80"/>
      <c r="F13" s="80"/>
      <c r="G13" s="80"/>
      <c r="H13" s="80"/>
      <c r="I13" s="81"/>
    </row>
    <row r="14" spans="1:21" s="40" customFormat="1" ht="39.950000000000003" customHeight="1" x14ac:dyDescent="0.25">
      <c r="A14" s="147" t="s">
        <v>91</v>
      </c>
      <c r="B14" s="148"/>
      <c r="C14" s="148"/>
      <c r="D14" s="148"/>
      <c r="E14" s="148"/>
      <c r="F14" s="148"/>
      <c r="G14" s="148"/>
      <c r="H14" s="148"/>
      <c r="I14" s="149"/>
    </row>
    <row r="15" spans="1:21" ht="39.950000000000003" customHeight="1" x14ac:dyDescent="0.25">
      <c r="A15" s="136" t="s">
        <v>84</v>
      </c>
      <c r="B15" s="137"/>
      <c r="C15" s="37">
        <v>0.36</v>
      </c>
      <c r="D15" s="63">
        <f>IF(E15&gt;"",0,IF(F15&gt;"",1,IF(G15&gt;"",2,IF(H15&gt;"",3,IF(I15&gt;"",4,0)))))*C15*5</f>
        <v>0</v>
      </c>
      <c r="E15" s="78"/>
      <c r="F15" s="78"/>
      <c r="G15" s="78"/>
      <c r="H15" s="78"/>
      <c r="I15" s="79"/>
    </row>
    <row r="16" spans="1:21" ht="39.950000000000003" customHeight="1" thickBot="1" x14ac:dyDescent="0.3">
      <c r="A16" s="156" t="s">
        <v>86</v>
      </c>
      <c r="B16" s="157"/>
      <c r="C16" s="64">
        <v>0.14000000000000001</v>
      </c>
      <c r="D16" s="65">
        <f>IF(E16&gt;"",0,IF(F16&gt;"",1,IF(G16&gt;"",2,IF(H16&gt;"",3,IF(I16&gt;"",4,0)))))*C16*5</f>
        <v>0</v>
      </c>
      <c r="E16" s="82"/>
      <c r="F16" s="82"/>
      <c r="G16" s="82"/>
      <c r="H16" s="82"/>
      <c r="I16" s="83"/>
    </row>
    <row r="17" spans="1:9" ht="15.75" customHeight="1" thickBot="1" x14ac:dyDescent="0.3">
      <c r="A17" s="84"/>
      <c r="B17" s="84"/>
      <c r="C17" s="85"/>
      <c r="D17" s="86"/>
      <c r="E17" s="87"/>
      <c r="F17" s="87"/>
      <c r="G17" s="87"/>
      <c r="H17" s="87"/>
      <c r="I17" s="87"/>
    </row>
    <row r="18" spans="1:9" ht="49.5" customHeight="1" thickBot="1" x14ac:dyDescent="0.3">
      <c r="A18" s="70" t="s">
        <v>62</v>
      </c>
      <c r="B18" s="57" t="s">
        <v>63</v>
      </c>
      <c r="C18" s="88">
        <v>1</v>
      </c>
      <c r="D18" s="164">
        <f>D10+D11+D12+D13+D15+D16</f>
        <v>0</v>
      </c>
      <c r="E18" s="165"/>
      <c r="F18" s="165"/>
      <c r="G18" s="165"/>
      <c r="H18" s="165"/>
      <c r="I18" s="166"/>
    </row>
    <row r="19" spans="1:9" ht="17.25" customHeight="1" x14ac:dyDescent="0.25"/>
    <row r="20" spans="1:9" ht="18" customHeight="1" x14ac:dyDescent="0.25">
      <c r="A20" s="158" t="s">
        <v>64</v>
      </c>
      <c r="B20" s="159"/>
      <c r="C20" s="160" t="s">
        <v>65</v>
      </c>
      <c r="D20" s="161"/>
      <c r="E20" s="162"/>
      <c r="F20" s="162"/>
      <c r="G20" s="162"/>
      <c r="H20" s="162"/>
      <c r="I20" s="163"/>
    </row>
    <row r="21" spans="1:9" ht="59.25" customHeight="1" x14ac:dyDescent="0.25">
      <c r="A21" s="150"/>
      <c r="B21" s="151"/>
      <c r="C21" s="121"/>
      <c r="D21" s="152"/>
      <c r="E21" s="152"/>
      <c r="F21" s="152"/>
      <c r="G21" s="152"/>
      <c r="H21" s="152"/>
      <c r="I21" s="153"/>
    </row>
    <row r="22" spans="1:9" ht="98.25" customHeight="1" x14ac:dyDescent="0.25">
      <c r="A22" s="112" t="s">
        <v>66</v>
      </c>
      <c r="B22" s="112"/>
      <c r="C22" s="112"/>
      <c r="D22" s="112"/>
      <c r="E22" s="112"/>
      <c r="F22" s="112"/>
      <c r="G22" s="112"/>
      <c r="H22" s="112"/>
      <c r="I22" s="112"/>
    </row>
    <row r="23" spans="1:9" x14ac:dyDescent="0.25">
      <c r="A23" s="32"/>
    </row>
  </sheetData>
  <sheetProtection sheet="1" objects="1" scenarios="1"/>
  <protectedRanges>
    <protectedRange sqref="E16:I17" name="Plage1_7_2_2"/>
    <protectedRange sqref="Q12:U12" name="Plage1_7_1_1"/>
  </protectedRanges>
  <mergeCells count="22">
    <mergeCell ref="A21:B21"/>
    <mergeCell ref="C21:I21"/>
    <mergeCell ref="A22:I22"/>
    <mergeCell ref="A13:B13"/>
    <mergeCell ref="A14:I14"/>
    <mergeCell ref="A16:B16"/>
    <mergeCell ref="A20:B20"/>
    <mergeCell ref="C20:I20"/>
    <mergeCell ref="D18:I18"/>
    <mergeCell ref="N12:U12"/>
    <mergeCell ref="A15:B15"/>
    <mergeCell ref="A2:B2"/>
    <mergeCell ref="C2:I2"/>
    <mergeCell ref="A3:B3"/>
    <mergeCell ref="C3:F3"/>
    <mergeCell ref="A5:B5"/>
    <mergeCell ref="C5:I5"/>
    <mergeCell ref="A7:I7"/>
    <mergeCell ref="A8:B8"/>
    <mergeCell ref="A9:I9"/>
    <mergeCell ref="A10:B10"/>
    <mergeCell ref="A11:B11"/>
  </mergeCells>
  <conditionalFormatting sqref="E10:I13 E15:I17">
    <cfRule type="expression" dxfId="0" priority="1">
      <formula>IF(COUNTA($E10:$I10)&gt;1,TRUE,FALSE)</formula>
    </cfRule>
  </conditionalFormatting>
  <pageMargins left="0.7" right="0.7" top="0.75" bottom="0.75" header="0.3" footer="0.3"/>
  <pageSetup paperSize="9" scale="75" orientation="portrait" r:id="rId1"/>
  <rowBreaks count="1" manualBreakCount="1">
    <brk id="1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Dossier CSAD</vt:lpstr>
      <vt:lpstr>EP1</vt:lpstr>
      <vt:lpstr>EP2</vt:lpstr>
      <vt:lpstr>EP3</vt:lpstr>
      <vt:lpstr>'Dossier CSAD'!Zone_d_impression</vt:lpstr>
      <vt:lpstr>'EP1'!Zone_d_impression</vt:lpstr>
      <vt:lpstr>'EP3'!Zone_d_impression</vt:lpstr>
    </vt:vector>
  </TitlesOfParts>
  <Manager/>
  <Company>Academie de Grenoble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Attuyer Audrey</dc:creator>
  <cp:keywords/>
  <dc:description/>
  <cp:lastModifiedBy>anne durand</cp:lastModifiedBy>
  <cp:revision/>
  <cp:lastPrinted>2025-09-16T08:49:48Z</cp:lastPrinted>
  <dcterms:created xsi:type="dcterms:W3CDTF">2023-07-21T12:01:47Z</dcterms:created>
  <dcterms:modified xsi:type="dcterms:W3CDTF">2026-03-29T12:34:38Z</dcterms:modified>
  <cp:category/>
  <cp:contentStatus/>
</cp:coreProperties>
</file>